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11 noviembre\"/>
    </mc:Choice>
  </mc:AlternateContent>
  <xr:revisionPtr revIDLastSave="0" documentId="13_ncr:1_{3A8BB35A-51ED-49B4-B397-C8CCFB5A0858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3" l="1"/>
  <c r="G51" i="3"/>
  <c r="G52" i="3"/>
  <c r="G55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G38" i="3"/>
  <c r="E43" i="3"/>
  <c r="F58" i="3"/>
  <c r="G58" i="3" s="1"/>
  <c r="F57" i="3"/>
  <c r="G57" i="3" s="1"/>
  <c r="F54" i="3"/>
  <c r="G54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39" i="3"/>
  <c r="G39" i="3" s="1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F24" i="3" s="1"/>
  <c r="G24" i="3" s="1"/>
  <c r="E20" i="3"/>
  <c r="D20" i="3"/>
  <c r="F20" i="3" s="1"/>
  <c r="G20" i="3" s="1"/>
  <c r="E17" i="3"/>
  <c r="D17" i="3"/>
  <c r="G28" i="3" l="1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<sst xmlns="http://schemas.openxmlformats.org/spreadsheetml/2006/main" count="69" uniqueCount="65">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</sst>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D58" sqref="D58:E58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7" width="12.26953125" style="6" customWidth="1"/>
    <col min="8" max="8" width="22" style="6" bestFit="1" customWidth="1"/>
    <col min="9" max="9" width="19.542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7" t="s">
        <v>1</v>
      </c>
      <c r="C2" s="67"/>
      <c r="D2" s="67"/>
      <c r="E2" s="67"/>
      <c r="G2" s="8">
        <v>1000</v>
      </c>
      <c r="H2" s="52"/>
    </row>
    <row r="3" spans="1:9" x14ac:dyDescent="0.35">
      <c r="B3" s="67" t="s">
        <v>6</v>
      </c>
      <c r="C3" s="67"/>
      <c r="D3" s="67"/>
      <c r="E3" s="67"/>
      <c r="H3" s="53"/>
    </row>
    <row r="4" spans="1:9" x14ac:dyDescent="0.35">
      <c r="B4" s="67" t="s">
        <v>64</v>
      </c>
      <c r="C4" s="67"/>
      <c r="D4" s="67"/>
      <c r="E4" s="67"/>
      <c r="F4" s="9">
        <v>1000</v>
      </c>
    </row>
    <row r="5" spans="1:9" s="7" customFormat="1" x14ac:dyDescent="0.35">
      <c r="B5" s="67" t="s">
        <v>2</v>
      </c>
      <c r="C5" s="67"/>
      <c r="D5" s="67"/>
      <c r="E5" s="67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45260</v>
      </c>
      <c r="E7" s="13">
        <v>44895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18320.106690000001</v>
      </c>
      <c r="E20" s="20">
        <f>SUM(E21:E23)</f>
        <v>1294.0800200000001</v>
      </c>
      <c r="F20" s="20">
        <f>+D20-E20</f>
        <v>17026.026669999999</v>
      </c>
      <c r="G20" s="59">
        <f>+F20/E20</f>
        <v>13.156857695708799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18320.106690000001</v>
      </c>
      <c r="E22" s="26">
        <v>1294.0800200000001</v>
      </c>
      <c r="F22" s="60">
        <f>+D22-E22</f>
        <v>17026.026669999999</v>
      </c>
      <c r="G22" s="59">
        <f t="shared" si="3"/>
        <v>13.156857695708799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5002838.7186099999</v>
      </c>
      <c r="E24" s="20">
        <f>SUM(E25:E27)</f>
        <v>4949475.2040600004</v>
      </c>
      <c r="F24" s="20">
        <f>+D24-E24</f>
        <v>53363.514549999498</v>
      </c>
      <c r="G24" s="59">
        <f t="shared" si="3"/>
        <v>1.0781651053878599E-2</v>
      </c>
      <c r="H24" s="21"/>
    </row>
    <row r="25" spans="1:9" x14ac:dyDescent="0.35">
      <c r="B25" s="18"/>
      <c r="C25" s="23" t="s">
        <v>22</v>
      </c>
      <c r="D25" s="26">
        <v>5002838.7186099999</v>
      </c>
      <c r="E25" s="26">
        <v>4949475.2040600004</v>
      </c>
      <c r="F25" s="60">
        <f>+D25-E25</f>
        <v>53363.514549999498</v>
      </c>
      <c r="G25" s="59">
        <f t="shared" si="3"/>
        <v>1.0781651053878599E-2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157226.71811999998</v>
      </c>
      <c r="E28" s="20">
        <f t="shared" ref="E28" si="4">SUM(E29:E32)</f>
        <v>56037.677629999998</v>
      </c>
      <c r="F28" s="20">
        <f>SUM(F29:F32)</f>
        <v>101189.04048999998</v>
      </c>
      <c r="G28" s="59">
        <f t="shared" si="3"/>
        <v>1.8057322282004782</v>
      </c>
    </row>
    <row r="29" spans="1:9" x14ac:dyDescent="0.35">
      <c r="B29" s="18"/>
      <c r="C29" s="2" t="s">
        <v>57</v>
      </c>
      <c r="D29" s="26">
        <v>640.66342000000009</v>
      </c>
      <c r="E29" s="26">
        <v>447.78539000000001</v>
      </c>
      <c r="F29" s="60">
        <f>+D29-E29</f>
        <v>192.87803000000008</v>
      </c>
      <c r="G29" s="59">
        <f t="shared" si="3"/>
        <v>0.43073765760870419</v>
      </c>
    </row>
    <row r="30" spans="1:9" x14ac:dyDescent="0.35">
      <c r="B30" s="18"/>
      <c r="C30" s="2" t="s">
        <v>58</v>
      </c>
      <c r="D30" s="26">
        <v>156586.05469999998</v>
      </c>
      <c r="E30" s="26">
        <v>55589.892240000001</v>
      </c>
      <c r="F30" s="60">
        <f>+D30-E30</f>
        <v>100996.16245999998</v>
      </c>
      <c r="G30" s="59">
        <f t="shared" si="3"/>
        <v>1.81680802732925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4580.5405900000005</v>
      </c>
      <c r="E36" s="20">
        <f>SUM(E37:E39)</f>
        <v>49437.810709999998</v>
      </c>
      <c r="F36" s="20">
        <f>+D36-E36</f>
        <v>-44857.270120000001</v>
      </c>
      <c r="G36" s="59">
        <f t="shared" si="3"/>
        <v>-0.90734742246437161</v>
      </c>
    </row>
    <row r="37" spans="1:9" x14ac:dyDescent="0.35">
      <c r="B37" s="18"/>
      <c r="C37" s="19" t="s">
        <v>32</v>
      </c>
      <c r="D37" s="26">
        <v>3534.9184300000002</v>
      </c>
      <c r="E37" s="26">
        <v>5759.4230299999999</v>
      </c>
      <c r="F37" s="60">
        <f>+D37-E37</f>
        <v>-2224.5045999999998</v>
      </c>
      <c r="G37" s="59">
        <f t="shared" si="3"/>
        <v>-0.38623740406163565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1045.2015999999999</v>
      </c>
      <c r="E39" s="26">
        <v>43678.38768</v>
      </c>
      <c r="F39" s="60">
        <f>+D39-E39</f>
        <v>-42633.186079999999</v>
      </c>
      <c r="G39" s="59">
        <f t="shared" si="3"/>
        <v>-0.97607050865390366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5182966.0840100003</v>
      </c>
      <c r="E41" s="30">
        <f>E20+E24+E28+E36</f>
        <v>5056244.7724200003</v>
      </c>
      <c r="F41" s="30">
        <f>+D41-E41</f>
        <v>126721.31159000006</v>
      </c>
      <c r="G41" s="55">
        <f>+F41/E41</f>
        <v>2.5062337227267816E-2</v>
      </c>
      <c r="H41" s="50"/>
      <c r="I41" s="32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4102981.2015</v>
      </c>
      <c r="E43" s="38">
        <f>SUM(E44:E49)</f>
        <v>4183922.3975899997</v>
      </c>
      <c r="F43" s="38">
        <f t="shared" ref="F43:F49" si="5">+D43-E43</f>
        <v>-80941.19608999975</v>
      </c>
      <c r="G43" s="59">
        <f>+F43/E43</f>
        <v>-1.9345768969477792E-2</v>
      </c>
    </row>
    <row r="44" spans="1:9" x14ac:dyDescent="0.35">
      <c r="B44" s="18"/>
      <c r="C44" s="1" t="s">
        <v>37</v>
      </c>
      <c r="D44" s="26">
        <v>2739830.6019799998</v>
      </c>
      <c r="E44" s="26">
        <v>2693681.78938</v>
      </c>
      <c r="F44" s="22">
        <f t="shared" si="5"/>
        <v>46148.81259999983</v>
      </c>
      <c r="G44" s="59">
        <f t="shared" ref="G44:G66" si="6">+F44/E44</f>
        <v>1.7132243601283664E-2</v>
      </c>
    </row>
    <row r="45" spans="1:9" x14ac:dyDescent="0.35">
      <c r="B45" s="18"/>
      <c r="C45" s="2" t="s">
        <v>38</v>
      </c>
      <c r="D45" s="26">
        <v>1119790.32693</v>
      </c>
      <c r="E45" s="26">
        <v>1259158.1866600001</v>
      </c>
      <c r="F45" s="22">
        <f t="shared" si="5"/>
        <v>-139367.85973000014</v>
      </c>
      <c r="G45" s="59">
        <f t="shared" si="6"/>
        <v>-0.11068336068217334</v>
      </c>
    </row>
    <row r="46" spans="1:9" x14ac:dyDescent="0.35">
      <c r="B46" s="18"/>
      <c r="C46" s="2" t="s">
        <v>39</v>
      </c>
      <c r="D46" s="26">
        <v>31441.59232</v>
      </c>
      <c r="E46" s="26">
        <v>4886.6778899999999</v>
      </c>
      <c r="F46" s="22">
        <f t="shared" si="5"/>
        <v>26554.914430000001</v>
      </c>
      <c r="G46" s="59">
        <f t="shared" si="6"/>
        <v>5.4341446331753209</v>
      </c>
    </row>
    <row r="47" spans="1:9" x14ac:dyDescent="0.35">
      <c r="B47" s="18"/>
      <c r="C47" s="1" t="s">
        <v>40</v>
      </c>
      <c r="D47" s="26">
        <v>156883.02455</v>
      </c>
      <c r="E47" s="26">
        <v>87901.716290000011</v>
      </c>
      <c r="F47" s="22">
        <f t="shared" si="5"/>
        <v>68981.308259999991</v>
      </c>
      <c r="G47" s="59">
        <f t="shared" si="6"/>
        <v>0.78475496465189643</v>
      </c>
    </row>
    <row r="48" spans="1:9" x14ac:dyDescent="0.35">
      <c r="B48" s="18"/>
      <c r="C48" s="2" t="s">
        <v>41</v>
      </c>
      <c r="D48" s="26">
        <v>30.596259999999997</v>
      </c>
      <c r="E48" s="26">
        <v>97.170240000000007</v>
      </c>
      <c r="F48" s="22">
        <f t="shared" si="5"/>
        <v>-66.573980000000006</v>
      </c>
      <c r="G48" s="59">
        <f t="shared" si="6"/>
        <v>-0.68512725706965427</v>
      </c>
    </row>
    <row r="49" spans="1:9" x14ac:dyDescent="0.35">
      <c r="B49" s="18"/>
      <c r="C49" s="2" t="s">
        <v>42</v>
      </c>
      <c r="D49" s="22">
        <v>55005.059460000004</v>
      </c>
      <c r="E49" s="22">
        <v>138196.85712999999</v>
      </c>
      <c r="F49" s="22">
        <f t="shared" si="5"/>
        <v>-83191.797669999985</v>
      </c>
      <c r="G49" s="59">
        <f t="shared" si="6"/>
        <v>-0.60198038796021636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77994.108099999998</v>
      </c>
      <c r="E53" s="38">
        <f>SUM(E54:E55)</f>
        <v>79221.367530000003</v>
      </c>
      <c r="F53" s="38">
        <f>+D53-E53</f>
        <v>-1227.2594300000055</v>
      </c>
      <c r="G53" s="59">
        <f t="shared" si="6"/>
        <v>-1.5491520384765636E-2</v>
      </c>
    </row>
    <row r="54" spans="1:9" x14ac:dyDescent="0.35">
      <c r="B54" s="18"/>
      <c r="C54" s="2" t="s">
        <v>29</v>
      </c>
      <c r="D54" s="26">
        <v>77994.108099999998</v>
      </c>
      <c r="E54" s="26">
        <v>79221.367530000003</v>
      </c>
      <c r="F54" s="22">
        <f>+D54-E54</f>
        <v>-1227.2594300000055</v>
      </c>
      <c r="G54" s="59">
        <f t="shared" si="6"/>
        <v>-1.5491520384765636E-2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2311.2778699999999</v>
      </c>
      <c r="E56" s="38">
        <f>SUM(E57:E58)</f>
        <v>9292.6628199999996</v>
      </c>
      <c r="F56" s="38">
        <f>+D56-E56</f>
        <v>-6981.3849499999997</v>
      </c>
      <c r="G56" s="59">
        <f t="shared" si="6"/>
        <v>-0.75127927110132675</v>
      </c>
    </row>
    <row r="57" spans="1:9" ht="16.5" customHeight="1" x14ac:dyDescent="0.35">
      <c r="B57" s="16"/>
      <c r="C57" s="2" t="s">
        <v>47</v>
      </c>
      <c r="D57" s="26">
        <v>2202.0009500000001</v>
      </c>
      <c r="E57" s="26">
        <v>5236.9436500000002</v>
      </c>
      <c r="F57" s="22">
        <f>+D57-E57</f>
        <v>-3034.9427000000001</v>
      </c>
      <c r="G57" s="59">
        <f t="shared" si="6"/>
        <v>-0.57952555972222464</v>
      </c>
    </row>
    <row r="58" spans="1:9" s="33" customFormat="1" ht="14.5" customHeight="1" x14ac:dyDescent="0.35">
      <c r="A58" s="1"/>
      <c r="B58" s="18"/>
      <c r="C58" s="2" t="s">
        <v>48</v>
      </c>
      <c r="D58" s="26">
        <v>109.27692</v>
      </c>
      <c r="E58" s="26">
        <v>4055.7191699999998</v>
      </c>
      <c r="F58" s="22">
        <f>+D58-E58</f>
        <v>-3946.4422500000001</v>
      </c>
      <c r="G58" s="59">
        <f t="shared" si="6"/>
        <v>-0.97305609303318708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4183286.5874699997</v>
      </c>
      <c r="E67" s="30">
        <f>+E43+E50+E53+E56</f>
        <v>4272436.4279399998</v>
      </c>
      <c r="F67" s="30">
        <f>+D67-E67</f>
        <v>-89149.84047000017</v>
      </c>
      <c r="G67" s="55">
        <f>+F67/E67</f>
        <v>-2.0866276648845238E-2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999679.49654000066</v>
      </c>
      <c r="E69" s="44">
        <f>E41-E67</f>
        <v>783808.34448000044</v>
      </c>
      <c r="F69" s="44">
        <f>+D69-E69</f>
        <v>215871.15206000023</v>
      </c>
      <c r="G69" s="63">
        <f>+F69/E69</f>
        <v>0.27541318433298251</v>
      </c>
      <c r="H69" s="8"/>
      <c r="I69" s="8"/>
    </row>
    <row r="70" spans="1:9" ht="15" customHeight="1" x14ac:dyDescent="0.35">
      <c r="B70" s="68" t="s">
        <v>5</v>
      </c>
      <c r="C70" s="68"/>
      <c r="D70" s="68"/>
      <c r="E70" s="68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35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35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999679.49654000066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2023-09-11T17:55:49Z</cp:lastPrinted>
  <dcterms:created xsi:type="dcterms:W3CDTF">2022-02-21T21:24:29Z</dcterms:created>
  <dcterms:modified xsi:type="dcterms:W3CDTF">2023-12-18T16:56:53Z</dcterms:modified>
</cp:coreProperties>
</file>