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7 julio  2024\"/>
    </mc:Choice>
  </mc:AlternateContent>
  <xr:revisionPtr revIDLastSave="0" documentId="13_ncr:1_{43F44634-982D-4CDF-B342-7450BB2CA869}" xr6:coauthVersionLast="47" xr6:coauthVersionMax="47" xr10:uidLastSave="{00000000-0000-0000-0000-000000000000}"/>
  <bookViews>
    <workbookView xWindow="28690" yWindow="-110" windowWidth="29020" windowHeight="1570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3" l="1"/>
  <c r="G69" i="3" s="1"/>
  <c r="F67" i="3"/>
  <c r="F58" i="3"/>
  <c r="G58" i="3" s="1"/>
  <c r="F57" i="3"/>
  <c r="G57" i="3" s="1"/>
  <c r="F54" i="3"/>
  <c r="G54" i="3" s="1"/>
  <c r="F45" i="3"/>
  <c r="F46" i="3"/>
  <c r="G46" i="3" s="1"/>
  <c r="F47" i="3"/>
  <c r="F48" i="3"/>
  <c r="F49" i="3"/>
  <c r="F44" i="3"/>
  <c r="F53" i="3"/>
  <c r="F56" i="3"/>
  <c r="F41" i="3"/>
  <c r="E36" i="3"/>
  <c r="F30" i="3"/>
  <c r="G24" i="3"/>
  <c r="G25" i="3"/>
  <c r="G28" i="3"/>
  <c r="G29" i="3"/>
  <c r="G30" i="3"/>
  <c r="F36" i="3"/>
  <c r="G36" i="3" s="1"/>
  <c r="D36" i="3"/>
  <c r="G37" i="3"/>
  <c r="F37" i="3"/>
  <c r="F29" i="3"/>
  <c r="F28" i="3"/>
  <c r="G22" i="3"/>
  <c r="F23" i="3"/>
  <c r="F22" i="3"/>
  <c r="F25" i="3"/>
  <c r="F24" i="3"/>
  <c r="E20" i="3"/>
  <c r="D20" i="3"/>
  <c r="F39" i="3"/>
  <c r="G39" i="3" s="1"/>
  <c r="G44" i="3"/>
  <c r="G45" i="3"/>
  <c r="G47" i="3"/>
  <c r="G49" i="3"/>
  <c r="G38" i="3"/>
  <c r="G26" i="3"/>
  <c r="G27" i="3"/>
  <c r="G31" i="3"/>
  <c r="G32" i="3"/>
  <c r="G33" i="3"/>
  <c r="G34" i="3"/>
  <c r="G35" i="3"/>
  <c r="G50" i="3"/>
  <c r="G51" i="3"/>
  <c r="G52" i="3"/>
  <c r="G55" i="3"/>
  <c r="E43" i="3"/>
  <c r="G66" i="3"/>
  <c r="F66" i="3"/>
  <c r="F65" i="3"/>
  <c r="G65" i="3" s="1"/>
  <c r="F64" i="3"/>
  <c r="G64" i="3" s="1"/>
  <c r="F63" i="3"/>
  <c r="G63" i="3" s="1"/>
  <c r="F62" i="3"/>
  <c r="G62" i="3" s="1"/>
  <c r="F61" i="3"/>
  <c r="G61" i="3" s="1"/>
  <c r="F60" i="3"/>
  <c r="G60" i="3" s="1"/>
  <c r="F59" i="3"/>
  <c r="G59" i="3" s="1"/>
  <c r="F55" i="3"/>
  <c r="F52" i="3"/>
  <c r="F51" i="3"/>
  <c r="F38" i="3"/>
  <c r="F35" i="3"/>
  <c r="F34" i="3"/>
  <c r="F33" i="3"/>
  <c r="F32" i="3"/>
  <c r="F31" i="3"/>
  <c r="F27" i="3"/>
  <c r="F26" i="3"/>
  <c r="F21" i="3"/>
  <c r="G21" i="3" s="1"/>
  <c r="G19" i="3"/>
  <c r="F19" i="3"/>
  <c r="G18" i="3"/>
  <c r="F18" i="3"/>
  <c r="F16" i="3"/>
  <c r="F15" i="3"/>
  <c r="F14" i="3"/>
  <c r="F13" i="3"/>
  <c r="F12" i="3"/>
  <c r="F11" i="3"/>
  <c r="E56" i="3"/>
  <c r="D28" i="3"/>
  <c r="F20" i="3" l="1"/>
  <c r="G20" i="3" s="1"/>
  <c r="D53" i="3"/>
  <c r="D43" i="3"/>
  <c r="F43" i="3" s="1"/>
  <c r="G43" i="3" s="1"/>
  <c r="D56" i="3"/>
  <c r="G56" i="3" s="1"/>
  <c r="E28" i="3"/>
  <c r="E53" i="3"/>
  <c r="E67" i="3" s="1"/>
  <c r="E50" i="3"/>
  <c r="D50" i="3"/>
  <c r="F50" i="3" s="1"/>
  <c r="E24" i="3"/>
  <c r="D24" i="3"/>
  <c r="E17" i="3"/>
  <c r="D17" i="3"/>
  <c r="F17" i="3" s="1"/>
  <c r="G53" i="3" l="1"/>
  <c r="E41" i="3"/>
  <c r="E69" i="3" s="1"/>
  <c r="D41" i="3"/>
  <c r="D67" i="3"/>
  <c r="G67" i="3" s="1"/>
  <c r="D69" i="3" l="1"/>
  <c r="G41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<sst xmlns="http://schemas.openxmlformats.org/spreadsheetml/2006/main" count="69" uniqueCount="65">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</sst>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4" fontId="13" fillId="2" borderId="0" xfId="0" applyNumberFormat="1" applyFont="1" applyFill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F28" sqref="F28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6" t="s">
        <v>1</v>
      </c>
      <c r="C2" s="66"/>
      <c r="D2" s="66"/>
      <c r="E2" s="66"/>
      <c r="G2" s="8">
        <v>1000</v>
      </c>
      <c r="H2" s="49"/>
    </row>
    <row r="3" spans="1:9" x14ac:dyDescent="0.35">
      <c r="B3" s="66" t="s">
        <v>6</v>
      </c>
      <c r="C3" s="66"/>
      <c r="D3" s="66"/>
      <c r="E3" s="66"/>
      <c r="F3" s="61"/>
      <c r="G3" s="61"/>
      <c r="H3" s="50"/>
    </row>
    <row r="4" spans="1:9" x14ac:dyDescent="0.35">
      <c r="B4" s="66" t="s">
        <v>64</v>
      </c>
      <c r="C4" s="66"/>
      <c r="D4" s="66"/>
      <c r="E4" s="66"/>
      <c r="F4" s="62"/>
      <c r="G4" s="61"/>
    </row>
    <row r="5" spans="1:9" s="7" customFormat="1" x14ac:dyDescent="0.35">
      <c r="B5" s="66" t="s">
        <v>2</v>
      </c>
      <c r="C5" s="66"/>
      <c r="D5" s="66"/>
      <c r="E5" s="66"/>
    </row>
    <row r="6" spans="1:9" ht="3" customHeight="1" x14ac:dyDescent="0.35">
      <c r="D6" s="9">
        <v>44562</v>
      </c>
      <c r="E6" s="10">
        <v>44197</v>
      </c>
    </row>
    <row r="7" spans="1:9" ht="31" customHeight="1" x14ac:dyDescent="0.35">
      <c r="B7" s="11" t="s">
        <v>3</v>
      </c>
      <c r="C7" s="24"/>
      <c r="D7" s="12">
        <v>45504</v>
      </c>
      <c r="E7" s="12">
        <v>45138</v>
      </c>
      <c r="F7" s="51" t="s">
        <v>60</v>
      </c>
      <c r="G7" s="51" t="s">
        <v>61</v>
      </c>
    </row>
    <row r="8" spans="1:9" ht="6" customHeight="1" x14ac:dyDescent="0.35">
      <c r="D8" s="9"/>
      <c r="E8" s="10"/>
      <c r="F8" s="4"/>
      <c r="G8" s="5"/>
    </row>
    <row r="9" spans="1:9" s="32" customFormat="1" ht="16.5" hidden="1" customHeight="1" x14ac:dyDescent="0.35">
      <c r="A9" s="26"/>
      <c r="B9" s="65" t="s">
        <v>56</v>
      </c>
      <c r="C9" s="65"/>
      <c r="D9" s="47"/>
      <c r="E9" s="47"/>
      <c r="F9" s="29" t="s">
        <v>62</v>
      </c>
      <c r="G9" s="52" t="s">
        <v>63</v>
      </c>
      <c r="H9" s="30"/>
      <c r="I9" s="31"/>
    </row>
    <row r="10" spans="1:9" x14ac:dyDescent="0.35">
      <c r="B10" s="13" t="s">
        <v>7</v>
      </c>
      <c r="D10" s="19"/>
      <c r="E10" s="19"/>
      <c r="F10" s="19"/>
      <c r="G10" s="53"/>
    </row>
    <row r="11" spans="1:9" hidden="1" x14ac:dyDescent="0.35">
      <c r="B11" s="15" t="s">
        <v>8</v>
      </c>
      <c r="D11" s="16"/>
      <c r="E11" s="16"/>
      <c r="F11" s="54">
        <f t="shared" ref="F11:F19" si="0">+D11-E11</f>
        <v>0</v>
      </c>
      <c r="G11" s="54"/>
    </row>
    <row r="12" spans="1:9" ht="14.25" hidden="1" customHeight="1" x14ac:dyDescent="0.35">
      <c r="B12" s="17"/>
      <c r="C12" s="18" t="s">
        <v>9</v>
      </c>
      <c r="D12" s="14"/>
      <c r="E12" s="14"/>
      <c r="F12" s="55">
        <f t="shared" si="0"/>
        <v>0</v>
      </c>
      <c r="G12" s="55"/>
    </row>
    <row r="13" spans="1:9" hidden="1" x14ac:dyDescent="0.35">
      <c r="B13" s="17"/>
      <c r="C13" s="18" t="s">
        <v>10</v>
      </c>
      <c r="D13" s="14"/>
      <c r="E13" s="14"/>
      <c r="F13" s="55">
        <f t="shared" si="0"/>
        <v>0</v>
      </c>
      <c r="G13" s="55"/>
    </row>
    <row r="14" spans="1:9" hidden="1" x14ac:dyDescent="0.35">
      <c r="B14" s="17"/>
      <c r="C14" s="18" t="s">
        <v>11</v>
      </c>
      <c r="D14" s="14"/>
      <c r="E14" s="14"/>
      <c r="F14" s="55">
        <f t="shared" si="0"/>
        <v>0</v>
      </c>
      <c r="G14" s="55"/>
    </row>
    <row r="15" spans="1:9" ht="14.25" hidden="1" customHeight="1" x14ac:dyDescent="0.35">
      <c r="B15" s="17"/>
      <c r="C15" s="18" t="s">
        <v>12</v>
      </c>
      <c r="D15" s="14">
        <v>0</v>
      </c>
      <c r="E15" s="14">
        <v>0</v>
      </c>
      <c r="F15" s="55">
        <f t="shared" si="0"/>
        <v>0</v>
      </c>
      <c r="G15" s="55"/>
    </row>
    <row r="16" spans="1:9" hidden="1" x14ac:dyDescent="0.35">
      <c r="B16" s="17"/>
      <c r="C16" s="18" t="s">
        <v>13</v>
      </c>
      <c r="D16" s="14">
        <v>0</v>
      </c>
      <c r="E16" s="14">
        <v>0</v>
      </c>
      <c r="F16" s="55">
        <f t="shared" si="0"/>
        <v>0</v>
      </c>
      <c r="G16" s="55"/>
    </row>
    <row r="17" spans="1:9" hidden="1" x14ac:dyDescent="0.35">
      <c r="A17" s="1" t="s">
        <v>0</v>
      </c>
      <c r="B17" s="15" t="s">
        <v>14</v>
      </c>
      <c r="D17" s="16">
        <f>SUM(D18:D19)</f>
        <v>0</v>
      </c>
      <c r="E17" s="16">
        <f>SUM(E18:E19)</f>
        <v>0</v>
      </c>
      <c r="F17" s="54">
        <f t="shared" si="0"/>
        <v>0</v>
      </c>
      <c r="G17" s="54"/>
    </row>
    <row r="18" spans="1:9" hidden="1" x14ac:dyDescent="0.35">
      <c r="B18" s="17"/>
      <c r="C18" s="2" t="s">
        <v>15</v>
      </c>
      <c r="D18" s="14">
        <v>0</v>
      </c>
      <c r="E18" s="14">
        <v>0</v>
      </c>
      <c r="F18" s="55">
        <f t="shared" si="0"/>
        <v>0</v>
      </c>
      <c r="G18" s="55" t="e">
        <f t="shared" ref="G18:G19" si="1">+D18/E18-1</f>
        <v>#DIV/0!</v>
      </c>
    </row>
    <row r="19" spans="1:9" hidden="1" x14ac:dyDescent="0.35">
      <c r="B19" s="17"/>
      <c r="C19" s="2" t="s">
        <v>16</v>
      </c>
      <c r="D19" s="14">
        <v>0</v>
      </c>
      <c r="E19" s="14">
        <v>0</v>
      </c>
      <c r="F19" s="55">
        <f t="shared" si="0"/>
        <v>0</v>
      </c>
      <c r="G19" s="55" t="e">
        <f t="shared" si="1"/>
        <v>#DIV/0!</v>
      </c>
    </row>
    <row r="20" spans="1:9" x14ac:dyDescent="0.35">
      <c r="B20" s="15" t="s">
        <v>17</v>
      </c>
      <c r="D20" s="19">
        <f>SUM(D21:D23)</f>
        <v>883.01</v>
      </c>
      <c r="E20" s="19">
        <f>SUM(E21:E23)</f>
        <v>1538.3063</v>
      </c>
      <c r="F20" s="19">
        <f>+D20-E20</f>
        <v>-655.29629999999997</v>
      </c>
      <c r="G20" s="56">
        <f>+F20/E20</f>
        <v>-0.42598557907485657</v>
      </c>
      <c r="H20" s="33"/>
    </row>
    <row r="21" spans="1:9" hidden="1" x14ac:dyDescent="0.35">
      <c r="B21" s="15"/>
      <c r="C21" s="2" t="s">
        <v>18</v>
      </c>
      <c r="D21" s="19">
        <v>0</v>
      </c>
      <c r="E21" s="19">
        <v>0</v>
      </c>
      <c r="F21" s="57">
        <f t="shared" ref="F21:F38" si="2">+D21-E21</f>
        <v>0</v>
      </c>
      <c r="G21" s="56" t="e">
        <f t="shared" ref="G21:G39" si="3">+F21/E21</f>
        <v>#DIV/0!</v>
      </c>
      <c r="H21" s="20"/>
    </row>
    <row r="22" spans="1:9" x14ac:dyDescent="0.35">
      <c r="B22" s="17"/>
      <c r="C22" s="1" t="s">
        <v>19</v>
      </c>
      <c r="D22" s="25">
        <v>693.3</v>
      </c>
      <c r="E22" s="25">
        <v>1538.3063</v>
      </c>
      <c r="F22" s="57">
        <f>+D22-E22</f>
        <v>-845.00630000000001</v>
      </c>
      <c r="G22" s="56">
        <f>+F22/E22</f>
        <v>-0.5493095230774262</v>
      </c>
      <c r="H22" s="20"/>
    </row>
    <row r="23" spans="1:9" x14ac:dyDescent="0.35">
      <c r="B23" s="17"/>
      <c r="C23" s="1" t="s">
        <v>20</v>
      </c>
      <c r="D23" s="25">
        <v>189.71</v>
      </c>
      <c r="E23" s="25">
        <v>0</v>
      </c>
      <c r="F23" s="57">
        <f>+D23-E23</f>
        <v>189.71</v>
      </c>
      <c r="G23" s="56">
        <v>1</v>
      </c>
      <c r="H23" s="20"/>
    </row>
    <row r="24" spans="1:9" x14ac:dyDescent="0.35">
      <c r="B24" s="15" t="s">
        <v>21</v>
      </c>
      <c r="D24" s="19">
        <f>SUM(D25:D27)</f>
        <v>3300752.8731</v>
      </c>
      <c r="E24" s="19">
        <f>SUM(E25:E27)</f>
        <v>3173391.7977399998</v>
      </c>
      <c r="F24" s="19">
        <f>+D24-E24</f>
        <v>127361.07536000013</v>
      </c>
      <c r="G24" s="56">
        <f>+F24/E24</f>
        <v>4.0134053239408732E-2</v>
      </c>
      <c r="H24" s="20"/>
    </row>
    <row r="25" spans="1:9" x14ac:dyDescent="0.35">
      <c r="B25" s="17"/>
      <c r="C25" s="22" t="s">
        <v>22</v>
      </c>
      <c r="D25" s="25">
        <v>3300752.8731</v>
      </c>
      <c r="E25" s="25">
        <v>3173391.7977399998</v>
      </c>
      <c r="F25" s="57">
        <f>+D25-E25</f>
        <v>127361.07536000013</v>
      </c>
      <c r="G25" s="56">
        <f>+F25/E25</f>
        <v>4.0134053239408732E-2</v>
      </c>
    </row>
    <row r="26" spans="1:9" hidden="1" x14ac:dyDescent="0.35">
      <c r="B26" s="17"/>
      <c r="C26" s="2" t="s">
        <v>23</v>
      </c>
      <c r="D26" s="19">
        <v>0</v>
      </c>
      <c r="E26" s="19">
        <v>0</v>
      </c>
      <c r="F26" s="57">
        <f t="shared" si="2"/>
        <v>0</v>
      </c>
      <c r="G26" s="56" t="e">
        <f t="shared" si="3"/>
        <v>#DIV/0!</v>
      </c>
    </row>
    <row r="27" spans="1:9" hidden="1" x14ac:dyDescent="0.35">
      <c r="B27" s="17"/>
      <c r="C27" s="18" t="s">
        <v>24</v>
      </c>
      <c r="D27" s="19">
        <v>0</v>
      </c>
      <c r="E27" s="19">
        <v>0</v>
      </c>
      <c r="F27" s="57">
        <f t="shared" si="2"/>
        <v>0</v>
      </c>
      <c r="G27" s="56" t="e">
        <f t="shared" si="3"/>
        <v>#DIV/0!</v>
      </c>
    </row>
    <row r="28" spans="1:9" ht="15.75" customHeight="1" x14ac:dyDescent="0.35">
      <c r="B28" s="15" t="s">
        <v>25</v>
      </c>
      <c r="D28" s="19">
        <f>SUM(D29:D32)</f>
        <v>107151.11842</v>
      </c>
      <c r="E28" s="19">
        <f t="shared" ref="E28" si="4">SUM(E29:E32)</f>
        <v>88037.945779999995</v>
      </c>
      <c r="F28" s="19">
        <f>SUM(F29:F32)</f>
        <v>19113.172640000004</v>
      </c>
      <c r="G28" s="56">
        <f>+F28/E28</f>
        <v>0.21710152901298199</v>
      </c>
    </row>
    <row r="29" spans="1:9" x14ac:dyDescent="0.35">
      <c r="B29" s="17"/>
      <c r="C29" s="2" t="s">
        <v>57</v>
      </c>
      <c r="D29" s="25">
        <v>14842.419609999999</v>
      </c>
      <c r="E29" s="25">
        <v>561.38220999999999</v>
      </c>
      <c r="F29" s="57">
        <f>+D29-E29</f>
        <v>14281.037399999999</v>
      </c>
      <c r="G29" s="56">
        <f>+F29/E29</f>
        <v>25.439062987051191</v>
      </c>
    </row>
    <row r="30" spans="1:9" x14ac:dyDescent="0.35">
      <c r="B30" s="17"/>
      <c r="C30" s="2" t="s">
        <v>58</v>
      </c>
      <c r="D30" s="25">
        <v>92308.698810000002</v>
      </c>
      <c r="E30" s="25">
        <v>87476.563569999998</v>
      </c>
      <c r="F30" s="57">
        <f>+D30-E30</f>
        <v>4832.1352400000033</v>
      </c>
      <c r="G30" s="56">
        <f>+F30/E30</f>
        <v>5.5239198281186015E-2</v>
      </c>
    </row>
    <row r="31" spans="1:9" hidden="1" x14ac:dyDescent="0.35">
      <c r="B31" s="17"/>
      <c r="C31" s="2" t="s">
        <v>26</v>
      </c>
      <c r="D31" s="25">
        <v>0</v>
      </c>
      <c r="E31" s="25">
        <v>0</v>
      </c>
      <c r="F31" s="57">
        <f t="shared" si="2"/>
        <v>0</v>
      </c>
      <c r="G31" s="56" t="e">
        <f t="shared" si="3"/>
        <v>#DIV/0!</v>
      </c>
    </row>
    <row r="32" spans="1:9" hidden="1" x14ac:dyDescent="0.35">
      <c r="B32" s="17"/>
      <c r="C32" s="2" t="s">
        <v>27</v>
      </c>
      <c r="D32" s="25"/>
      <c r="E32" s="25"/>
      <c r="F32" s="57">
        <f t="shared" si="2"/>
        <v>0</v>
      </c>
      <c r="G32" s="56" t="e">
        <f t="shared" si="3"/>
        <v>#DIV/0!</v>
      </c>
      <c r="I32" s="33"/>
    </row>
    <row r="33" spans="1:9" hidden="1" x14ac:dyDescent="0.35">
      <c r="B33" s="15" t="s">
        <v>28</v>
      </c>
      <c r="D33" s="19">
        <v>0</v>
      </c>
      <c r="E33" s="19">
        <v>0</v>
      </c>
      <c r="F33" s="57">
        <f t="shared" si="2"/>
        <v>0</v>
      </c>
      <c r="G33" s="56" t="e">
        <f t="shared" si="3"/>
        <v>#DIV/0!</v>
      </c>
    </row>
    <row r="34" spans="1:9" hidden="1" x14ac:dyDescent="0.35">
      <c r="B34" s="17"/>
      <c r="C34" s="2" t="s">
        <v>29</v>
      </c>
      <c r="D34" s="19">
        <v>0</v>
      </c>
      <c r="E34" s="19">
        <v>0</v>
      </c>
      <c r="F34" s="57">
        <f t="shared" si="2"/>
        <v>0</v>
      </c>
      <c r="G34" s="56" t="e">
        <f t="shared" si="3"/>
        <v>#DIV/0!</v>
      </c>
    </row>
    <row r="35" spans="1:9" hidden="1" x14ac:dyDescent="0.35">
      <c r="B35" s="17"/>
      <c r="C35" s="2" t="s">
        <v>30</v>
      </c>
      <c r="D35" s="19">
        <v>0</v>
      </c>
      <c r="E35" s="19">
        <v>0</v>
      </c>
      <c r="F35" s="57">
        <f t="shared" si="2"/>
        <v>0</v>
      </c>
      <c r="G35" s="56" t="e">
        <f t="shared" si="3"/>
        <v>#DIV/0!</v>
      </c>
    </row>
    <row r="36" spans="1:9" x14ac:dyDescent="0.35">
      <c r="B36" s="15" t="s">
        <v>31</v>
      </c>
      <c r="D36" s="19">
        <f>SUM(D37:D39)</f>
        <v>2623.1551200000004</v>
      </c>
      <c r="E36" s="19">
        <f>SUM(E37:E39)</f>
        <v>3886.9917299999997</v>
      </c>
      <c r="F36" s="19">
        <f>+D36-E36</f>
        <v>-1263.8366099999994</v>
      </c>
      <c r="G36" s="56">
        <f>+F36/E36</f>
        <v>-0.32514517595847819</v>
      </c>
    </row>
    <row r="37" spans="1:9" x14ac:dyDescent="0.35">
      <c r="B37" s="17"/>
      <c r="C37" s="18" t="s">
        <v>32</v>
      </c>
      <c r="D37" s="25">
        <v>1334.2558100000001</v>
      </c>
      <c r="E37" s="25">
        <v>2841.7982099999999</v>
      </c>
      <c r="F37" s="25">
        <f>+D37-E37</f>
        <v>-1507.5423999999998</v>
      </c>
      <c r="G37" s="56">
        <f>+F37/E37</f>
        <v>-0.53048889773211583</v>
      </c>
    </row>
    <row r="38" spans="1:9" hidden="1" x14ac:dyDescent="0.35">
      <c r="B38" s="17"/>
      <c r="C38" s="18" t="s">
        <v>59</v>
      </c>
      <c r="D38" s="25">
        <v>0.42055999999999999</v>
      </c>
      <c r="E38" s="25">
        <v>0</v>
      </c>
      <c r="F38" s="25">
        <f t="shared" si="2"/>
        <v>0.42055999999999999</v>
      </c>
      <c r="G38" s="56" t="e">
        <f t="shared" si="3"/>
        <v>#DIV/0!</v>
      </c>
    </row>
    <row r="39" spans="1:9" x14ac:dyDescent="0.35">
      <c r="B39" s="17"/>
      <c r="C39" s="1" t="s">
        <v>33</v>
      </c>
      <c r="D39" s="25">
        <v>1288.47875</v>
      </c>
      <c r="E39" s="25">
        <v>1045.19352</v>
      </c>
      <c r="F39" s="25">
        <f>+D39-E39</f>
        <v>243.28522999999996</v>
      </c>
      <c r="G39" s="56">
        <f t="shared" si="3"/>
        <v>0.23276572744155546</v>
      </c>
    </row>
    <row r="40" spans="1:9" ht="11.25" hidden="1" customHeight="1" x14ac:dyDescent="0.35">
      <c r="C40" s="1"/>
      <c r="D40" s="25"/>
      <c r="E40" s="25"/>
      <c r="F40" s="3"/>
      <c r="G40" s="58"/>
    </row>
    <row r="41" spans="1:9" s="32" customFormat="1" ht="16.5" customHeight="1" x14ac:dyDescent="0.25">
      <c r="A41" s="26"/>
      <c r="B41" s="27" t="s">
        <v>34</v>
      </c>
      <c r="C41" s="28"/>
      <c r="D41" s="29">
        <f>+D20+D24+D28+D36</f>
        <v>3411410.1566399997</v>
      </c>
      <c r="E41" s="29">
        <f>E20+E24+E28+E36</f>
        <v>3266855.0415499997</v>
      </c>
      <c r="F41" s="29">
        <f>+D41-E41</f>
        <v>144555.11508999998</v>
      </c>
      <c r="G41" s="52">
        <f>+F41/E41</f>
        <v>4.4249014189932961E-2</v>
      </c>
      <c r="H41" s="48"/>
      <c r="I41" s="60"/>
    </row>
    <row r="42" spans="1:9" ht="20.149999999999999" customHeight="1" x14ac:dyDescent="0.35">
      <c r="B42" s="13" t="s">
        <v>35</v>
      </c>
      <c r="D42" s="34"/>
      <c r="E42" s="34"/>
      <c r="F42" s="35"/>
      <c r="G42" s="59"/>
      <c r="H42" s="36"/>
    </row>
    <row r="43" spans="1:9" x14ac:dyDescent="0.35">
      <c r="B43" s="15" t="s">
        <v>36</v>
      </c>
      <c r="D43" s="37">
        <f>SUM(D44:D49)</f>
        <v>2708227.9557100004</v>
      </c>
      <c r="E43" s="37">
        <f>SUM(E44:E49)</f>
        <v>2578434.5026599998</v>
      </c>
      <c r="F43" s="37">
        <f>+D43-E43</f>
        <v>129793.45305000059</v>
      </c>
      <c r="G43" s="56">
        <f>+F43/E43</f>
        <v>5.0338084180963798E-2</v>
      </c>
    </row>
    <row r="44" spans="1:9" x14ac:dyDescent="0.35">
      <c r="B44" s="17"/>
      <c r="C44" s="1" t="s">
        <v>37</v>
      </c>
      <c r="D44" s="25">
        <v>1735836.9879100001</v>
      </c>
      <c r="E44" s="25">
        <v>1752623.4232100002</v>
      </c>
      <c r="F44" s="25">
        <f>+D44-E44</f>
        <v>-16786.435300000012</v>
      </c>
      <c r="G44" s="56">
        <f t="shared" ref="G44:G57" si="5">+F44/E44</f>
        <v>-9.5778905369500213E-3</v>
      </c>
    </row>
    <row r="45" spans="1:9" x14ac:dyDescent="0.35">
      <c r="B45" s="17"/>
      <c r="C45" s="2" t="s">
        <v>38</v>
      </c>
      <c r="D45" s="25">
        <v>753812.01329999999</v>
      </c>
      <c r="E45" s="25">
        <v>678224.42114999995</v>
      </c>
      <c r="F45" s="25">
        <f t="shared" ref="F45:F49" si="6">+D45-E45</f>
        <v>75587.59215000004</v>
      </c>
      <c r="G45" s="56">
        <f t="shared" si="5"/>
        <v>0.11144923390082803</v>
      </c>
    </row>
    <row r="46" spans="1:9" x14ac:dyDescent="0.35">
      <c r="B46" s="17"/>
      <c r="C46" s="2" t="s">
        <v>39</v>
      </c>
      <c r="D46" s="25">
        <v>9845.2161899999992</v>
      </c>
      <c r="E46" s="25">
        <v>5197.7567600000002</v>
      </c>
      <c r="F46" s="25">
        <f t="shared" si="6"/>
        <v>4647.459429999999</v>
      </c>
      <c r="G46" s="56">
        <f>+F46/E46</f>
        <v>0.89412791798283353</v>
      </c>
    </row>
    <row r="47" spans="1:9" x14ac:dyDescent="0.35">
      <c r="B47" s="17"/>
      <c r="C47" s="1" t="s">
        <v>40</v>
      </c>
      <c r="D47" s="25">
        <v>132723.02201000002</v>
      </c>
      <c r="E47" s="25">
        <v>110058.55614</v>
      </c>
      <c r="F47" s="25">
        <f t="shared" si="6"/>
        <v>22664.465870000015</v>
      </c>
      <c r="G47" s="56">
        <f t="shared" si="5"/>
        <v>0.205930975881327</v>
      </c>
    </row>
    <row r="48" spans="1:9" x14ac:dyDescent="0.35">
      <c r="B48" s="17"/>
      <c r="C48" s="2" t="s">
        <v>41</v>
      </c>
      <c r="D48" s="25">
        <v>9905.8110899999992</v>
      </c>
      <c r="E48" s="25">
        <v>30.596259999999997</v>
      </c>
      <c r="F48" s="25">
        <f t="shared" si="6"/>
        <v>9875.214829999999</v>
      </c>
      <c r="G48" s="56">
        <v>1</v>
      </c>
    </row>
    <row r="49" spans="1:9" x14ac:dyDescent="0.35">
      <c r="B49" s="17"/>
      <c r="C49" s="2" t="s">
        <v>42</v>
      </c>
      <c r="D49" s="25">
        <v>66104.905209999997</v>
      </c>
      <c r="E49" s="25">
        <v>32299.74914</v>
      </c>
      <c r="F49" s="25">
        <f t="shared" si="6"/>
        <v>33805.156069999997</v>
      </c>
      <c r="G49" s="56">
        <f>+F49/E49</f>
        <v>1.0466073876758288</v>
      </c>
    </row>
    <row r="50" spans="1:9" hidden="1" x14ac:dyDescent="0.35">
      <c r="B50" s="15" t="s">
        <v>43</v>
      </c>
      <c r="C50" s="1"/>
      <c r="D50" s="37">
        <f>SUM(D51)</f>
        <v>0</v>
      </c>
      <c r="E50" s="37">
        <f>E51</f>
        <v>0</v>
      </c>
      <c r="F50" s="21">
        <f t="shared" ref="F50:F66" si="7">+D50-E50</f>
        <v>0</v>
      </c>
      <c r="G50" s="56" t="e">
        <f t="shared" si="5"/>
        <v>#DIV/0!</v>
      </c>
    </row>
    <row r="51" spans="1:9" hidden="1" x14ac:dyDescent="0.35">
      <c r="B51" s="17"/>
      <c r="C51" s="1" t="s">
        <v>44</v>
      </c>
      <c r="D51" s="21">
        <v>0</v>
      </c>
      <c r="E51" s="21">
        <v>0</v>
      </c>
      <c r="F51" s="21">
        <f t="shared" si="7"/>
        <v>0</v>
      </c>
      <c r="G51" s="56" t="e">
        <f t="shared" si="5"/>
        <v>#DIV/0!</v>
      </c>
    </row>
    <row r="52" spans="1:9" hidden="1" x14ac:dyDescent="0.35">
      <c r="B52" s="15" t="s">
        <v>45</v>
      </c>
      <c r="D52" s="37">
        <v>0</v>
      </c>
      <c r="E52" s="37">
        <v>0</v>
      </c>
      <c r="F52" s="21">
        <f t="shared" si="7"/>
        <v>0</v>
      </c>
      <c r="G52" s="56" t="e">
        <f t="shared" si="5"/>
        <v>#DIV/0!</v>
      </c>
    </row>
    <row r="53" spans="1:9" x14ac:dyDescent="0.35">
      <c r="B53" s="15" t="s">
        <v>28</v>
      </c>
      <c r="D53" s="37">
        <f>SUM(D54:D55)</f>
        <v>50404.857649999998</v>
      </c>
      <c r="E53" s="37">
        <f>SUM(E54:E55)</f>
        <v>52368.594159999993</v>
      </c>
      <c r="F53" s="37">
        <f>+D53-E53</f>
        <v>-1963.7365099999952</v>
      </c>
      <c r="G53" s="56">
        <f t="shared" si="5"/>
        <v>-3.7498362167222923E-2</v>
      </c>
    </row>
    <row r="54" spans="1:9" x14ac:dyDescent="0.35">
      <c r="B54" s="17"/>
      <c r="C54" s="2" t="s">
        <v>29</v>
      </c>
      <c r="D54" s="25">
        <v>50404.857649999998</v>
      </c>
      <c r="E54" s="25">
        <v>52368.594159999993</v>
      </c>
      <c r="F54" s="25">
        <f t="shared" ref="F54" si="8">+D54-E54</f>
        <v>-1963.7365099999952</v>
      </c>
      <c r="G54" s="56">
        <f t="shared" si="5"/>
        <v>-3.7498362167222923E-2</v>
      </c>
    </row>
    <row r="55" spans="1:9" hidden="1" x14ac:dyDescent="0.35">
      <c r="B55" s="17"/>
      <c r="C55" s="2" t="s">
        <v>30</v>
      </c>
      <c r="D55" s="37">
        <v>0</v>
      </c>
      <c r="E55" s="37">
        <v>0</v>
      </c>
      <c r="F55" s="21">
        <f t="shared" si="7"/>
        <v>0</v>
      </c>
      <c r="G55" s="56" t="e">
        <f t="shared" si="5"/>
        <v>#DIV/0!</v>
      </c>
    </row>
    <row r="56" spans="1:9" ht="15.65" customHeight="1" x14ac:dyDescent="0.35">
      <c r="B56" s="15" t="s">
        <v>46</v>
      </c>
      <c r="D56" s="37">
        <f>SUM(D57:D58)</f>
        <v>3145.7717400000001</v>
      </c>
      <c r="E56" s="37">
        <f>SUM(E57:E58)</f>
        <v>1792.95803</v>
      </c>
      <c r="F56" s="37">
        <f>+D56-E56</f>
        <v>1352.8137100000001</v>
      </c>
      <c r="G56" s="56">
        <f t="shared" si="5"/>
        <v>0.75451498995768473</v>
      </c>
    </row>
    <row r="57" spans="1:9" ht="16.5" customHeight="1" x14ac:dyDescent="0.35">
      <c r="B57" s="15"/>
      <c r="C57" s="2" t="s">
        <v>47</v>
      </c>
      <c r="D57" s="25">
        <v>2304.2864900000004</v>
      </c>
      <c r="E57" s="25">
        <v>1683.6802299999999</v>
      </c>
      <c r="F57" s="25">
        <f t="shared" ref="F57:F58" si="9">+D57-E57</f>
        <v>620.60626000000047</v>
      </c>
      <c r="G57" s="56">
        <f t="shared" si="5"/>
        <v>0.36860102586106896</v>
      </c>
    </row>
    <row r="58" spans="1:9" s="32" customFormat="1" ht="14.5" customHeight="1" x14ac:dyDescent="0.35">
      <c r="A58" s="1"/>
      <c r="B58" s="17"/>
      <c r="C58" s="2" t="s">
        <v>48</v>
      </c>
      <c r="D58" s="25">
        <v>841.48524999999995</v>
      </c>
      <c r="E58" s="25">
        <v>109.2778</v>
      </c>
      <c r="F58" s="25">
        <f t="shared" si="9"/>
        <v>732.20744999999999</v>
      </c>
      <c r="G58" s="56">
        <f>+F58/E58</f>
        <v>6.7004226842048427</v>
      </c>
      <c r="H58" s="8"/>
      <c r="I58" s="8"/>
    </row>
    <row r="59" spans="1:9" s="32" customFormat="1" ht="15.65" hidden="1" customHeight="1" x14ac:dyDescent="0.35">
      <c r="A59" s="1"/>
      <c r="B59" s="13" t="s">
        <v>49</v>
      </c>
      <c r="C59" s="2"/>
      <c r="D59" s="38">
        <v>0</v>
      </c>
      <c r="E59" s="14">
        <v>0</v>
      </c>
      <c r="F59" s="21">
        <f t="shared" si="7"/>
        <v>0</v>
      </c>
      <c r="G59" s="56" t="e">
        <f t="shared" ref="G59:G66" si="10">+F59/E59</f>
        <v>#DIV/0!</v>
      </c>
      <c r="H59" s="8"/>
      <c r="I59" s="8"/>
    </row>
    <row r="60" spans="1:9" s="32" customFormat="1" ht="15.65" hidden="1" customHeight="1" x14ac:dyDescent="0.35">
      <c r="A60" s="1"/>
      <c r="B60" s="15" t="s">
        <v>4</v>
      </c>
      <c r="C60" s="15"/>
      <c r="D60" s="16">
        <v>0</v>
      </c>
      <c r="E60" s="14">
        <v>0</v>
      </c>
      <c r="F60" s="21">
        <f t="shared" si="7"/>
        <v>0</v>
      </c>
      <c r="G60" s="56" t="e">
        <f t="shared" si="10"/>
        <v>#DIV/0!</v>
      </c>
      <c r="H60" s="8"/>
      <c r="I60" s="8"/>
    </row>
    <row r="61" spans="1:9" s="32" customFormat="1" ht="15.65" hidden="1" customHeight="1" x14ac:dyDescent="0.35">
      <c r="A61" s="1"/>
      <c r="B61" s="15"/>
      <c r="C61" s="2" t="s">
        <v>50</v>
      </c>
      <c r="D61" s="39">
        <v>0</v>
      </c>
      <c r="E61" s="39">
        <v>0</v>
      </c>
      <c r="F61" s="21">
        <f t="shared" si="7"/>
        <v>0</v>
      </c>
      <c r="G61" s="56" t="e">
        <f t="shared" si="10"/>
        <v>#DIV/0!</v>
      </c>
      <c r="H61" s="8"/>
      <c r="I61" s="8"/>
    </row>
    <row r="62" spans="1:9" ht="15.65" hidden="1" customHeight="1" x14ac:dyDescent="0.35">
      <c r="B62" s="13" t="s">
        <v>51</v>
      </c>
      <c r="D62" s="3">
        <v>0</v>
      </c>
      <c r="E62" s="3">
        <v>0</v>
      </c>
      <c r="F62" s="21">
        <f t="shared" si="7"/>
        <v>0</v>
      </c>
      <c r="G62" s="56" t="e">
        <f t="shared" si="10"/>
        <v>#DIV/0!</v>
      </c>
    </row>
    <row r="63" spans="1:9" hidden="1" x14ac:dyDescent="0.35">
      <c r="B63" s="15" t="s">
        <v>4</v>
      </c>
      <c r="D63" s="40">
        <v>0</v>
      </c>
      <c r="E63" s="40">
        <v>0</v>
      </c>
      <c r="F63" s="21">
        <f t="shared" si="7"/>
        <v>0</v>
      </c>
      <c r="G63" s="56" t="e">
        <f t="shared" si="10"/>
        <v>#DIV/0!</v>
      </c>
    </row>
    <row r="64" spans="1:9" hidden="1" x14ac:dyDescent="0.35">
      <c r="B64" s="17"/>
      <c r="C64" s="2" t="s">
        <v>52</v>
      </c>
      <c r="D64" s="41">
        <v>0</v>
      </c>
      <c r="E64" s="41">
        <v>0</v>
      </c>
      <c r="F64" s="21">
        <f t="shared" si="7"/>
        <v>0</v>
      </c>
      <c r="G64" s="56" t="e">
        <f t="shared" si="10"/>
        <v>#DIV/0!</v>
      </c>
    </row>
    <row r="65" spans="1:9" hidden="1" x14ac:dyDescent="0.35">
      <c r="B65" s="17"/>
      <c r="C65" s="2" t="s">
        <v>53</v>
      </c>
      <c r="D65" s="42">
        <v>0</v>
      </c>
      <c r="E65" s="42">
        <v>0</v>
      </c>
      <c r="F65" s="21">
        <f t="shared" si="7"/>
        <v>0</v>
      </c>
      <c r="G65" s="56" t="e">
        <f t="shared" si="10"/>
        <v>#DIV/0!</v>
      </c>
    </row>
    <row r="66" spans="1:9" ht="3" customHeight="1" x14ac:dyDescent="0.35">
      <c r="D66" s="3">
        <v>109.27832000000001</v>
      </c>
      <c r="E66" s="3">
        <v>169.68557999999999</v>
      </c>
      <c r="F66" s="21">
        <f t="shared" si="7"/>
        <v>-60.40725999999998</v>
      </c>
      <c r="G66" s="56">
        <f t="shared" si="10"/>
        <v>-0.35599524720957421</v>
      </c>
    </row>
    <row r="67" spans="1:9" s="32" customFormat="1" x14ac:dyDescent="0.25">
      <c r="A67" s="26"/>
      <c r="B67" s="27" t="s">
        <v>54</v>
      </c>
      <c r="C67" s="28"/>
      <c r="D67" s="29">
        <f>+D43+D50+D53+D56</f>
        <v>2761778.5851000007</v>
      </c>
      <c r="E67" s="29">
        <f>+E43+E50+E53+E56</f>
        <v>2632596.0548499995</v>
      </c>
      <c r="F67" s="29">
        <f>+D67-E67</f>
        <v>129182.53025000123</v>
      </c>
      <c r="G67" s="52">
        <f>+F67/E67</f>
        <v>4.9070395745678431E-2</v>
      </c>
      <c r="H67" s="8"/>
      <c r="I67" s="8"/>
    </row>
    <row r="68" spans="1:9" ht="3.4" customHeight="1" x14ac:dyDescent="0.35">
      <c r="F68" s="3"/>
      <c r="G68" s="58"/>
    </row>
    <row r="69" spans="1:9" s="32" customFormat="1" x14ac:dyDescent="0.25">
      <c r="A69" s="26"/>
      <c r="B69" s="27" t="s">
        <v>55</v>
      </c>
      <c r="C69" s="28"/>
      <c r="D69" s="29">
        <f>+D41-D67</f>
        <v>649631.57153999899</v>
      </c>
      <c r="E69" s="29">
        <f>E41-E67</f>
        <v>634258.98670000024</v>
      </c>
      <c r="F69" s="29">
        <f>+D69-E69</f>
        <v>15372.584839998744</v>
      </c>
      <c r="G69" s="52">
        <f>+F69/E69</f>
        <v>2.4237078484265706E-2</v>
      </c>
      <c r="H69" s="8"/>
      <c r="I69" s="8"/>
    </row>
    <row r="70" spans="1:9" ht="15" customHeight="1" x14ac:dyDescent="0.35">
      <c r="B70" s="67" t="s">
        <v>5</v>
      </c>
      <c r="C70" s="67"/>
      <c r="D70" s="67"/>
      <c r="E70" s="67"/>
    </row>
    <row r="71" spans="1:9" x14ac:dyDescent="0.35">
      <c r="D71" s="34"/>
      <c r="E71" s="43"/>
      <c r="F71" s="23"/>
    </row>
    <row r="74" spans="1:9" x14ac:dyDescent="0.35">
      <c r="D74" s="35"/>
      <c r="E74" s="35"/>
    </row>
    <row r="76" spans="1:9" x14ac:dyDescent="0.35">
      <c r="A76" s="44"/>
    </row>
    <row r="77" spans="1:9" x14ac:dyDescent="0.35">
      <c r="A77" s="45"/>
      <c r="B77" s="46"/>
    </row>
    <row r="78" spans="1:9" x14ac:dyDescent="0.35">
      <c r="B78" s="46"/>
    </row>
    <row r="79" spans="1:9" x14ac:dyDescent="0.35">
      <c r="B79" s="46"/>
    </row>
    <row r="81" spans="1:9" hidden="1" x14ac:dyDescent="0.35"/>
    <row r="82" spans="1:9" hidden="1" x14ac:dyDescent="0.35"/>
    <row r="83" spans="1:9" s="5" customFormat="1" x14ac:dyDescent="0.35">
      <c r="A83" s="63"/>
      <c r="B83" s="63"/>
      <c r="C83" s="63"/>
      <c r="D83" s="63"/>
      <c r="E83" s="63"/>
      <c r="F83" s="6"/>
      <c r="G83" s="6"/>
      <c r="H83" s="6"/>
      <c r="I83" s="6"/>
    </row>
    <row r="84" spans="1:9" s="5" customFormat="1" x14ac:dyDescent="0.35">
      <c r="A84" s="64"/>
      <c r="B84" s="64"/>
      <c r="C84" s="64"/>
      <c r="D84" s="64"/>
      <c r="E84" s="64"/>
      <c r="F84" s="6"/>
      <c r="G84" s="6"/>
      <c r="H84" s="6"/>
      <c r="I84" s="6"/>
    </row>
    <row r="85" spans="1:9" s="5" customFormat="1" x14ac:dyDescent="0.35">
      <c r="A85" s="64"/>
      <c r="B85" s="64"/>
      <c r="C85" s="64"/>
      <c r="D85" s="64"/>
      <c r="E85" s="64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/>
      <c r="E105" s="3"/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/>
      <c r="E106" s="3"/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/>
      <c r="E107" s="3"/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/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/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/>
      <c r="E124" s="3"/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/>
      <c r="E135" s="3"/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/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/>
      <c r="E139" s="3"/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/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2024-08-12T16:52:34Z</cp:lastPrinted>
  <dcterms:created xsi:type="dcterms:W3CDTF">2022-02-21T21:24:29Z</dcterms:created>
  <dcterms:modified xsi:type="dcterms:W3CDTF">2024-08-12T16:52:49Z</dcterms:modified>
</cp:coreProperties>
</file>