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wocampo_911_go_cr/Documents/Documentos/Finanzas/Publicación de Estados en la WEB/Año 2025/Contabilidad/"/>
    </mc:Choice>
  </mc:AlternateContent>
  <xr:revisionPtr revIDLastSave="44" documentId="8_{4A52A306-C446-47EB-BB62-EA7438ADF57B}" xr6:coauthVersionLast="47" xr6:coauthVersionMax="47" xr10:uidLastSave="{3E47FC22-DEAC-4CAF-BF07-EEBE23EA9023}"/>
  <bookViews>
    <workbookView xWindow="28680" yWindow="-120" windowWidth="29040" windowHeight="15720" firstSheet="1" activeTab="1" xr2:uid="{C5F59F09-CA4C-4BF1-A2A6-DE031DB4FB1F}"/>
  </bookViews>
  <sheets>
    <sheet name="EstadoResultados339-20251011-05" sheetId="7" state="hidden" r:id="rId1"/>
    <sheet name="ERF1" sheetId="3" r:id="rId2"/>
    <sheet name="Hoja1" sheetId="5" state="hidden" r:id="rId3"/>
  </sheets>
  <externalReferences>
    <externalReference r:id="rId4"/>
  </externalReferences>
  <definedNames>
    <definedName name="AC_CxC_Anticipos_Act" localSheetId="1">#REF!</definedName>
    <definedName name="AC_CxC_Anticipos_Act">#REF!</definedName>
    <definedName name="AC_CxC_Anticipos_Ant" localSheetId="1">#REF!</definedName>
    <definedName name="AC_CxC_Anticipos_Ant">#REF!</definedName>
    <definedName name="AC_CxC_ContribSocialesxCobrar_Act" localSheetId="1">#REF!</definedName>
    <definedName name="AC_CxC_ContribSocialesxCobrar_Act">#REF!</definedName>
    <definedName name="AC_CxC_ContribSocialesxCobrar_Ant" localSheetId="1">#REF!</definedName>
    <definedName name="AC_CxC_ContribSocialesxCobrar_Ant">#REF!</definedName>
    <definedName name="AC_CxC_CxCenGestionJudicial_Act" localSheetId="1">#REF!</definedName>
    <definedName name="AC_CxC_CxCenGestionJudicial_Act">#REF!</definedName>
    <definedName name="AC_CxC_CxCenGestionJudicial_Ant" localSheetId="1">#REF!</definedName>
    <definedName name="AC_CxC_CxCenGestionJudicial_Ant">#REF!</definedName>
    <definedName name="AC_CxC_DeudoresxAvales_Act" localSheetId="1">#REF!</definedName>
    <definedName name="AC_CxC_DeudoresxAvales_Act">#REF!</definedName>
    <definedName name="AC_CxC_DeudoresxAvales_Ant" localSheetId="1">#REF!</definedName>
    <definedName name="AC_CxC_DeudoresxAvales_Ant">#REF!</definedName>
    <definedName name="AC_CxC_DocumentosxCobrar_Act" localSheetId="1">#REF!</definedName>
    <definedName name="AC_CxC_DocumentosxCobrar_Act">[1]BG1!$E$30</definedName>
    <definedName name="AC_CxC_DocumentosxCobrar_Ant" localSheetId="1">#REF!</definedName>
    <definedName name="AC_CxC_DocumentosxCobrar_Ant">[1]BG1!$F$30</definedName>
    <definedName name="AC_CxC_ImpuestosxCobrar_Act" localSheetId="1">#REF!</definedName>
    <definedName name="AC_CxC_ImpuestosxCobrar_Act">#REF!</definedName>
    <definedName name="AC_CxC_ImpuestosxCobrar_Ant" localSheetId="1">#REF!</definedName>
    <definedName name="AC_CxC_ImpuestosxCobrar_Ant">#REF!</definedName>
    <definedName name="AC_CxC_IngresosPropiedadxCobrar_Act" localSheetId="1">#REF!</definedName>
    <definedName name="AC_CxC_IngresosPropiedadxCobrar_Act">#REF!</definedName>
    <definedName name="AC_CxC_IngresosPropiedadxCobrar_Ant" localSheetId="1">#REF!</definedName>
    <definedName name="AC_CxC_IngresosPropiedadxCobrar_Ant">#REF!</definedName>
    <definedName name="AC_CxC_OtrasCxC_Act" localSheetId="1">#REF!</definedName>
    <definedName name="AC_CxC_OtrasCxC_Act">#REF!</definedName>
    <definedName name="AC_CxC_OtrasCxC_Ant" localSheetId="1">#REF!</definedName>
    <definedName name="AC_CxC_OtrasCxC_Ant">#REF!</definedName>
    <definedName name="AC_CxC_PrestamosxCobrar_Act" localSheetId="1">#REF!</definedName>
    <definedName name="AC_CxC_PrestamosxCobrar_Act">#REF!</definedName>
    <definedName name="AC_CxC_PrestamosxCobrar_Ant" localSheetId="1">#REF!</definedName>
    <definedName name="AC_CxC_PrestamosxCobrar_Ant">#REF!</definedName>
    <definedName name="AC_CxC_ServiciosyDerechosxCobrar_Act" localSheetId="1">#REF!</definedName>
    <definedName name="AC_CxC_ServiciosyDerechosxCobrar_Act">#REF!</definedName>
    <definedName name="AC_CxC_ServiciosyDerechosxCobrar_Ant" localSheetId="1">#REF!</definedName>
    <definedName name="AC_CxC_ServiciosyDerechosxCobrar_Ant">#REF!</definedName>
    <definedName name="AC_CxC_TransferenciasxCobrar_Act" localSheetId="1">#REF!</definedName>
    <definedName name="AC_CxC_TransferenciasxCobrar_Act">#REF!</definedName>
    <definedName name="AC_CxC_TransferenciasxCobrar_Ant" localSheetId="1">#REF!</definedName>
    <definedName name="AC_CxC_TransferenciasxCobrar_Ant">#REF!</definedName>
    <definedName name="AC_CxC_VentasxCobrar_Act" localSheetId="1">#REF!</definedName>
    <definedName name="AC_CxC_VentasxCobrar_Act">#REF!</definedName>
    <definedName name="AC_CxC_VentasxCobrar_Ant" localSheetId="1">#REF!</definedName>
    <definedName name="AC_CxC_VentasxCobrar_Ant">#REF!</definedName>
    <definedName name="AC_EfectEquivEfect_Caja_Act" localSheetId="1">#REF!</definedName>
    <definedName name="AC_EfectEquivEfect_Caja_Act">#REF!</definedName>
    <definedName name="AC_EfectEquivEfect_Caja_Ant" localSheetId="1">#REF!</definedName>
    <definedName name="AC_EfectEquivEfect_Caja_Ant">#REF!</definedName>
    <definedName name="AC_EfectEquivEfect_CajaChicas_Act" localSheetId="1">#REF!</definedName>
    <definedName name="AC_EfectEquivEfect_CajaChicas_Act">#REF!</definedName>
    <definedName name="AC_EfectEquivEfect_CajaChicas_Ant" localSheetId="1">#REF!</definedName>
    <definedName name="AC_EfectEquivEfect_CajaChicas_Ant">#REF!</definedName>
    <definedName name="AC_EfectEquivEfect_DepBanc_Act" localSheetId="1">#REF!</definedName>
    <definedName name="AC_EfectEquivEfect_DepBanc_Act">#REF!</definedName>
    <definedName name="AC_EfectEquivEfect_DepBanc_Ant" localSheetId="1">#REF!</definedName>
    <definedName name="AC_EfectEquivEfect_DepBanc_Ant">#REF!</definedName>
    <definedName name="AC_EfectEquivEfect_EquivEfect_Act" localSheetId="1">#REF!</definedName>
    <definedName name="AC_EfectEquivEfect_EquivEfect_Act">#REF!</definedName>
    <definedName name="AC_EfectEquivEfect_EquivEfect_Ant" localSheetId="1">#REF!</definedName>
    <definedName name="AC_EfectEquivEfect_EquivEfect_Ant">#REF!</definedName>
    <definedName name="AC_EfectEquivEfect_ValoresDep_Act" localSheetId="1">#REF!</definedName>
    <definedName name="AC_EfectEquivEfect_ValoresDep_Act">#REF!</definedName>
    <definedName name="AC_EfectEquivEfect_ValoresDep_Ant" localSheetId="1">#REF!</definedName>
    <definedName name="AC_EfectEquivEfect_ValoresDep_Ant">#REF!</definedName>
    <definedName name="AC_Invent_BienesVenta_Act" localSheetId="1">#REF!</definedName>
    <definedName name="AC_Invent_BienesVenta_Act">#REF!</definedName>
    <definedName name="AC_Invent_BienesVenta_Ant" localSheetId="1">#REF!</definedName>
    <definedName name="AC_Invent_BienesVenta_Ant">#REF!</definedName>
    <definedName name="AC_Invent_MatPrimasBienesProd_Act" localSheetId="1">#REF!</definedName>
    <definedName name="AC_Invent_MatPrimasBienesProd_Act">#REF!</definedName>
    <definedName name="AC_Invent_MatPrimasBienesProd_Ant" localSheetId="1">#REF!</definedName>
    <definedName name="AC_Invent_MatPrimasBienesProd_Ant">#REF!</definedName>
    <definedName name="AC_Invent_MatSuministrosConsumo_Act" localSheetId="1">#REF!</definedName>
    <definedName name="AC_Invent_MatSuministrosConsumo_Act">[1]BG1!$E$36</definedName>
    <definedName name="AC_Invent_MatSuministrosConsumo_Ant" localSheetId="1">#REF!</definedName>
    <definedName name="AC_Invent_MatSuministrosConsumo_Ant">[1]BG1!$F$36</definedName>
    <definedName name="AC_Inver_InstrumentosDerivados_Act" localSheetId="1">#REF!</definedName>
    <definedName name="AC_Inver_InstrumentosDerivados_Act">#REF!</definedName>
    <definedName name="AC_Inver_InstrumentosDerivados_Ant" localSheetId="1">#REF!</definedName>
    <definedName name="AC_Inver_InstrumentosDerivados_Ant">#REF!</definedName>
    <definedName name="AC_Inver_OtrasInversiones_Act" localSheetId="1">#REF!</definedName>
    <definedName name="AC_Inver_OtrasInversiones_Act">#REF!</definedName>
    <definedName name="AC_Inver_OtrasInversiones_Ant" localSheetId="1">#REF!</definedName>
    <definedName name="AC_Inver_OtrasInversiones_Ant">#REF!</definedName>
    <definedName name="AC_Inver_TitValores_a_CostAmort_Act" localSheetId="1">#REF!</definedName>
    <definedName name="AC_Inver_TitValores_a_CostAmort_Act">#REF!</definedName>
    <definedName name="AC_Inver_TitValores_a_CostAmort_Ant" localSheetId="1">#REF!</definedName>
    <definedName name="AC_Inver_TitValores_a_CostAmort_Ant">#REF!</definedName>
    <definedName name="AC_Inver_TitValores_a_ValRazon_Act" localSheetId="1">#REF!</definedName>
    <definedName name="AC_Inver_TitValores_a_ValRazon_Act">#REF!</definedName>
    <definedName name="AC_Inver_TitValores_a_ValRazon_Ant" localSheetId="1">#REF!</definedName>
    <definedName name="AC_Inver_TitValores_a_ValRazon_Ant">#REF!</definedName>
    <definedName name="AC_OtrosAct_ActCortoPlazo_Act" localSheetId="1">#REF!</definedName>
    <definedName name="AC_OtrosAct_ActCortoPlazo_Act">#REF!</definedName>
    <definedName name="AC_OtrosAct_ActCortoPlazo_Ant" localSheetId="1">#REF!</definedName>
    <definedName name="AC_OtrosAct_ActCortoPlazo_Ant">#REF!</definedName>
    <definedName name="AC_OtrosAct_GastosDevengar_Act" localSheetId="1">#REF!</definedName>
    <definedName name="AC_OtrosAct_GastosDevengar_Act">[1]BG1!$E$40</definedName>
    <definedName name="AC_OtrosAct_GastosDevengar_Ant" localSheetId="1">#REF!</definedName>
    <definedName name="AC_OtrosAct_GastosDevengar_Ant">[1]BG1!$F$40</definedName>
    <definedName name="AI_CambPolCtables_Cap" localSheetId="1">#REF!</definedName>
    <definedName name="AI_CambPolCtables_Cap">#REF!</definedName>
    <definedName name="AI_CambPolCtables_Cap_Ant" localSheetId="1">#REF!</definedName>
    <definedName name="AI_CambPolCtables_Cap_Ant">#REF!</definedName>
    <definedName name="AI_CambPolCtables_IntMinor" localSheetId="1">#REF!</definedName>
    <definedName name="AI_CambPolCtables_IntMinor">#REF!</definedName>
    <definedName name="AI_CambPolCtables_IntMinor_Ant" localSheetId="1">#REF!</definedName>
    <definedName name="AI_CambPolCtables_IntMinor_Ant">#REF!</definedName>
    <definedName name="AI_CambPolCtables_OtraRes" localSheetId="1">#REF!</definedName>
    <definedName name="AI_CambPolCtables_OtraRes">#REF!</definedName>
    <definedName name="AI_CambPolCtables_OtraRes_Ant" localSheetId="1">#REF!</definedName>
    <definedName name="AI_CambPolCtables_OtraRes_Ant">#REF!</definedName>
    <definedName name="AI_CambPolCtables_ResulAcum" localSheetId="1">#REF!</definedName>
    <definedName name="AI_CambPolCtables_ResulAcum">#REF!</definedName>
    <definedName name="AI_CambPolCtables_ResulAcum_Ant" localSheetId="1">#REF!</definedName>
    <definedName name="AI_CambPolCtables_ResulAcum_Ant">#REF!</definedName>
    <definedName name="AI_CambPolCtables_RevBien" localSheetId="1">#REF!</definedName>
    <definedName name="AI_CambPolCtables_RevBien">#REF!</definedName>
    <definedName name="AI_CambPolCtables_RevBien_Ant" localSheetId="1">#REF!</definedName>
    <definedName name="AI_CambPolCtables_RevBien_Ant">#REF!</definedName>
    <definedName name="AI_CambPolCtables_TransfCap" localSheetId="1">#REF!</definedName>
    <definedName name="AI_CambPolCtables_TransfCap">#REF!</definedName>
    <definedName name="AI_CambPolCtables_TransfCap_Ant" localSheetId="1">#REF!</definedName>
    <definedName name="AI_CambPolCtables_TransfCap_Ant">#REF!</definedName>
    <definedName name="AI_CambPolCtables_VariaNoAsigRes" localSheetId="1">#REF!</definedName>
    <definedName name="AI_CambPolCtables_VariaNoAsigRes">#REF!</definedName>
    <definedName name="AI_CambPolCtables_VariaNoAsigRes_Ant" localSheetId="1">#REF!</definedName>
    <definedName name="AI_CambPolCtables_VariaNoAsigRes_Ant">#REF!</definedName>
    <definedName name="AI_CorrecErrFund_Cap" localSheetId="1">#REF!</definedName>
    <definedName name="AI_CorrecErrFund_Cap">#REF!</definedName>
    <definedName name="AI_CorrecErrFund_Cap_Ant" localSheetId="1">#REF!</definedName>
    <definedName name="AI_CorrecErrFund_Cap_Ant">#REF!</definedName>
    <definedName name="AI_CorrecErrFund_IntMinor" localSheetId="1">#REF!</definedName>
    <definedName name="AI_CorrecErrFund_IntMinor">#REF!</definedName>
    <definedName name="AI_CorrecErrFund_IntMinor_Ant" localSheetId="1">#REF!</definedName>
    <definedName name="AI_CorrecErrFund_IntMinor_Ant">#REF!</definedName>
    <definedName name="AI_CorrecErrFund_OtraRes" localSheetId="1">#REF!</definedName>
    <definedName name="AI_CorrecErrFund_OtraRes">#REF!</definedName>
    <definedName name="AI_CorrecErrFund_OtraRes_Ant" localSheetId="1">#REF!</definedName>
    <definedName name="AI_CorrecErrFund_OtraRes_Ant">#REF!</definedName>
    <definedName name="AI_CorrecErrFund_ResulAcum" localSheetId="1">#REF!</definedName>
    <definedName name="AI_CorrecErrFund_ResulAcum">#REF!</definedName>
    <definedName name="AI_CorrecErrFund_ResulAcum_Ant" localSheetId="1">#REF!</definedName>
    <definedName name="AI_CorrecErrFund_ResulAcum_Ant">#REF!</definedName>
    <definedName name="AI_CorrecErrFund_RevBien" localSheetId="1">#REF!</definedName>
    <definedName name="AI_CorrecErrFund_RevBien">#REF!</definedName>
    <definedName name="AI_CorrecErrFund_RevBien_Ant" localSheetId="1">#REF!</definedName>
    <definedName name="AI_CorrecErrFund_RevBien_Ant">#REF!</definedName>
    <definedName name="AI_CorrecErrFund_TransfCap" localSheetId="1">#REF!</definedName>
    <definedName name="AI_CorrecErrFund_TransfCap">#REF!</definedName>
    <definedName name="AI_CorrecErrFund_TransfCap_Ant" localSheetId="1">#REF!</definedName>
    <definedName name="AI_CorrecErrFund_TransfCap_Ant">#REF!</definedName>
    <definedName name="AI_CorrecErrFund_VariaNoAsigRes" localSheetId="1">#REF!</definedName>
    <definedName name="AI_CorrecErrFund_VariaNoAsigRes">#REF!</definedName>
    <definedName name="AI_CorrecErrFund_VariaNoAsigRes_Ant" localSheetId="1">#REF!</definedName>
    <definedName name="AI_CorrecErrFund_VariaNoAsigRes_Ant">#REF!</definedName>
    <definedName name="AI_OtroAjusInic_Cap" localSheetId="1">#REF!</definedName>
    <definedName name="AI_OtroAjusInic_Cap">#REF!</definedName>
    <definedName name="AI_OtroAjusInic_Cap_Ant" localSheetId="1">#REF!</definedName>
    <definedName name="AI_OtroAjusInic_Cap_Ant">#REF!</definedName>
    <definedName name="AI_OtroAjusInic_IntMinor" localSheetId="1">#REF!</definedName>
    <definedName name="AI_OtroAjusInic_IntMinor">#REF!</definedName>
    <definedName name="AI_OtroAjusInic_IntMinor_Ant" localSheetId="1">#REF!</definedName>
    <definedName name="AI_OtroAjusInic_IntMinor_Ant">#REF!</definedName>
    <definedName name="AI_OtroAjusInic_OtraRes" localSheetId="1">#REF!</definedName>
    <definedName name="AI_OtroAjusInic_OtraRes">#REF!</definedName>
    <definedName name="AI_OtroAjusInic_OtraRes_Ant" localSheetId="1">#REF!</definedName>
    <definedName name="AI_OtroAjusInic_OtraRes_Ant">#REF!</definedName>
    <definedName name="AI_OtroAjusInic_ResulAcum" localSheetId="1">#REF!</definedName>
    <definedName name="AI_OtroAjusInic_ResulAcum">#REF!</definedName>
    <definedName name="AI_OtroAjusInic_ResulAcum_Ant" localSheetId="1">#REF!</definedName>
    <definedName name="AI_OtroAjusInic_ResulAcum_Ant">#REF!</definedName>
    <definedName name="AI_OtroAjusInic_RevBien" localSheetId="1">#REF!</definedName>
    <definedName name="AI_OtroAjusInic_RevBien">#REF!</definedName>
    <definedName name="AI_OtroAjusInic_RevBien_Ant" localSheetId="1">#REF!</definedName>
    <definedName name="AI_OtroAjusInic_RevBien_Ant">#REF!</definedName>
    <definedName name="AI_OtroAjusInic_TransfCap" localSheetId="1">#REF!</definedName>
    <definedName name="AI_OtroAjusInic_TransfCap">#REF!</definedName>
    <definedName name="AI_OtroAjusInic_TransfCap_Ant" localSheetId="1">#REF!</definedName>
    <definedName name="AI_OtroAjusInic_TransfCap_Ant">#REF!</definedName>
    <definedName name="AI_OtroAjusInic_VariaNoAsigRes" localSheetId="1">#REF!</definedName>
    <definedName name="AI_OtroAjusInic_VariaNoAsigRes">#REF!</definedName>
    <definedName name="AI_OtroAjusInic_VariaNoAsigRes_Ant" localSheetId="1">#REF!</definedName>
    <definedName name="AI_OtroAjusInic_VariaNoAsigRes_Ant">#REF!</definedName>
    <definedName name="AnoC_BienConce_ActBiologicos_Act" localSheetId="1">#REF!</definedName>
    <definedName name="AnoC_BienConce_ActBiologicos_Act">#REF!</definedName>
    <definedName name="AnoC_BienConce_ActBiologicos_Ant" localSheetId="1">#REF!</definedName>
    <definedName name="AnoC_BienConce_ActBiologicos_Ant">#REF!</definedName>
    <definedName name="AnoC_BienConce_BienInfraBenef_Act" localSheetId="1">#REF!</definedName>
    <definedName name="AnoC_BienConce_BienInfraBenef_Act">#REF!</definedName>
    <definedName name="AnoC_BienConce_BienInfraBenef_Ant" localSheetId="1">#REF!</definedName>
    <definedName name="AnoC_BienConce_BienInfraBenef_Ant">#REF!</definedName>
    <definedName name="AnoC_BienConce_BienIntangible_Act" localSheetId="1">#REF!</definedName>
    <definedName name="AnoC_BienConce_BienIntangible_Act">#REF!</definedName>
    <definedName name="AnoC_BienConce_BienIntangible_Ant" localSheetId="1">#REF!</definedName>
    <definedName name="AnoC_BienConce_BienIntangible_Ant">#REF!</definedName>
    <definedName name="AnoC_BienConce_BienProcProd_Act" localSheetId="1">#REF!</definedName>
    <definedName name="AnoC_BienConce_BienProcProd_Act">#REF!</definedName>
    <definedName name="AnoC_BienConce_BienProcProd_Ant" localSheetId="1">#REF!</definedName>
    <definedName name="AnoC_BienConce_BienProcProd_Ant">#REF!</definedName>
    <definedName name="AnoC_BienConce_PropiePlantEquip_Act" localSheetId="1">#REF!</definedName>
    <definedName name="AnoC_BienConce_PropiePlantEquip_Act">#REF!</definedName>
    <definedName name="AnoC_BienConce_PropiePlantEquip_Ant" localSheetId="1">#REF!</definedName>
    <definedName name="AnoC_BienConce_PropiePlantEquip_Ant">#REF!</definedName>
    <definedName name="AnoC_BienConce_RecNaturales_Act" localSheetId="1">#REF!</definedName>
    <definedName name="AnoC_BienConce_RecNaturales_Act">#REF!</definedName>
    <definedName name="AnoC_BienConce_RecNaturales_Ant" localSheetId="1">#REF!</definedName>
    <definedName name="AnoC_BienConce_RecNaturales_Ant">#REF!</definedName>
    <definedName name="AnoC_BienNoConce_ActBiologicos_Act" localSheetId="1">#REF!</definedName>
    <definedName name="AnoC_BienNoConce_ActBiologicos_Act">#REF!</definedName>
    <definedName name="AnoC_BienNoConce_ActBiologicos_Ant" localSheetId="1">#REF!</definedName>
    <definedName name="AnoC_BienNoConce_ActBiologicos_Ant">#REF!</definedName>
    <definedName name="AnoC_BienNoConce_BienHistCult_Act" localSheetId="1">#REF!</definedName>
    <definedName name="AnoC_BienNoConce_BienHistCult_Act">#REF!</definedName>
    <definedName name="AnoC_BienNoConce_BienHistCult_Ant" localSheetId="1">#REF!</definedName>
    <definedName name="AnoC_BienNoConce_BienHistCult_Ant">#REF!</definedName>
    <definedName name="AnoC_BienNoConce_BienInfraBenef_Act" localSheetId="1">#REF!</definedName>
    <definedName name="AnoC_BienNoConce_BienInfraBenef_Act">#REF!</definedName>
    <definedName name="AnoC_BienNoConce_BienInfraBenef_Ant" localSheetId="1">#REF!</definedName>
    <definedName name="AnoC_BienNoConce_BienInfraBenef_Ant">#REF!</definedName>
    <definedName name="AnoC_BienNoConce_BienIntangibles_Act" localSheetId="1">#REF!</definedName>
    <definedName name="AnoC_BienNoConce_BienIntangibles_Act">#REF!</definedName>
    <definedName name="AnoC_BienNoConce_BienIntangibles_Ant" localSheetId="1">#REF!</definedName>
    <definedName name="AnoC_BienNoConce_BienIntangibles_Ant">#REF!</definedName>
    <definedName name="AnoC_BienNoConce_BienProcProd_Act" localSheetId="1">#REF!</definedName>
    <definedName name="AnoC_BienNoConce_BienProcProd_Act">#REF!</definedName>
    <definedName name="AnoC_BienNoConce_BienProcProd_Ant" localSheetId="1">#REF!</definedName>
    <definedName name="AnoC_BienNoConce_BienProcProd_Ant">#REF!</definedName>
    <definedName name="AnoC_BienNoConce_PropieDeInver_Act" localSheetId="1">#REF!</definedName>
    <definedName name="AnoC_BienNoConce_PropieDeInver_Act">#REF!</definedName>
    <definedName name="AnoC_BienNoConce_PropieDeInver_Ant" localSheetId="1">#REF!</definedName>
    <definedName name="AnoC_BienNoConce_PropieDeInver_Ant">#REF!</definedName>
    <definedName name="AnoC_BienNoConce_PropiePlanEquip_Act" localSheetId="1">#REF!</definedName>
    <definedName name="AnoC_BienNoConce_PropiePlanEquip_Act">#REF!</definedName>
    <definedName name="AnoC_BienNoConce_PropiePlanEquip_Ant" localSheetId="1">#REF!</definedName>
    <definedName name="AnoC_BienNoConce_PropiePlanEquip_Ant">#REF!</definedName>
    <definedName name="AnoC_BienNoConce_RecNatenConserv_Act" localSheetId="1">#REF!</definedName>
    <definedName name="AnoC_BienNoConce_RecNatenConserv_Act">#REF!</definedName>
    <definedName name="AnoC_BienNoConce_RecNatenConserv_Ant" localSheetId="1">#REF!</definedName>
    <definedName name="AnoC_BienNoConce_RecNatenConserv_Ant">#REF!</definedName>
    <definedName name="AnoC_BienNoConce_RecNatenExplo_Act" localSheetId="1">#REF!</definedName>
    <definedName name="AnoC_BienNoConce_RecNatenExplo_Act">#REF!</definedName>
    <definedName name="AnoC_BienNoConce_RecNatenExplo_Ant" localSheetId="1">#REF!</definedName>
    <definedName name="AnoC_BienNoConce_RecNatenExplo_Ant">#REF!</definedName>
    <definedName name="AnoC_CxC_Anticipos_Act" localSheetId="1">#REF!</definedName>
    <definedName name="AnoC_CxC_Anticipos_Act">#REF!</definedName>
    <definedName name="AnoC_CxC_Anticipos_Ant" localSheetId="1">#REF!</definedName>
    <definedName name="AnoC_CxC_Anticipos_Ant">#REF!</definedName>
    <definedName name="AnoC_CxC_DeudoresxAvales_Act" localSheetId="1">#REF!</definedName>
    <definedName name="AnoC_CxC_DeudoresxAvales_Act">#REF!</definedName>
    <definedName name="AnoC_CxC_DeudoresxAvales_Ant" localSheetId="1">#REF!</definedName>
    <definedName name="AnoC_CxC_DeudoresxAvales_Ant">#REF!</definedName>
    <definedName name="AnoC_CxC_DocsxCobrar_Act" localSheetId="1">#REF!</definedName>
    <definedName name="AnoC_CxC_DocsxCobrar_Act">#REF!</definedName>
    <definedName name="AnoC_CxC_DocsxCobrar_Ant" localSheetId="1">#REF!</definedName>
    <definedName name="AnoC_CxC_DocsxCobrar_Ant">#REF!</definedName>
    <definedName name="AnoC_CxC_OtrasCxC_Act" localSheetId="1">#REF!</definedName>
    <definedName name="AnoC_CxC_OtrasCxC_Act">#REF!</definedName>
    <definedName name="AnoC_CxC_OtrasCxC_Ant" localSheetId="1">#REF!</definedName>
    <definedName name="AnoC_CxC_OtrasCxC_Ant">#REF!</definedName>
    <definedName name="AnoC_CxC_PrestamosxCobrar_Act" localSheetId="1">#REF!</definedName>
    <definedName name="AnoC_CxC_PrestamosxCobrar_Act">#REF!</definedName>
    <definedName name="AnoC_CxC_PrestamosxCobrar_Ant" localSheetId="1">#REF!</definedName>
    <definedName name="AnoC_CxC_PrestamosxCobrar_Ant">#REF!</definedName>
    <definedName name="AnoC_CxC_VentasxCobrar_Act" localSheetId="1">#REF!</definedName>
    <definedName name="AnoC_CxC_VentasxCobrar_Act">#REF!</definedName>
    <definedName name="AnoC_CxC_VentasxCobrar_Ant" localSheetId="1">#REF!</definedName>
    <definedName name="AnoC_CxC_VentasxCobrar_Ant">#REF!</definedName>
    <definedName name="AnoC_Inver_InstrumDerivados_Act" localSheetId="1">#REF!</definedName>
    <definedName name="AnoC_Inver_InstrumDerivados_Act">#REF!</definedName>
    <definedName name="AnoC_Inver_InstrumDerivados_Ant" localSheetId="1">#REF!</definedName>
    <definedName name="AnoC_Inver_InstrumDerivados_Ant">#REF!</definedName>
    <definedName name="AnoC_Inver_OtrasInver_Act" localSheetId="1">#REF!</definedName>
    <definedName name="AnoC_Inver_OtrasInver_Act">#REF!</definedName>
    <definedName name="AnoC_Inver_OtrasInver_Ant" localSheetId="1">#REF!</definedName>
    <definedName name="AnoC_Inver_OtrasInver_Ant">#REF!</definedName>
    <definedName name="AnoC_Inver_TitVal_a_CostAmort_Act" localSheetId="1">#REF!</definedName>
    <definedName name="AnoC_Inver_TitVal_a_CostAmort_Act">#REF!</definedName>
    <definedName name="AnoC_Inver_TitVal_a_CostAmort_Ant" localSheetId="1">#REF!</definedName>
    <definedName name="AnoC_Inver_TitVal_a_CostAmort_Ant">#REF!</definedName>
    <definedName name="AnoC_Inver_TitVal_a_ValRazonable_Act" localSheetId="1">#REF!</definedName>
    <definedName name="AnoC_Inver_TitVal_a_ValRazonable_Act">#REF!</definedName>
    <definedName name="AnoC_Inver_TitVal_a_ValRazonable_Ant" localSheetId="1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1">#REF!</definedName>
    <definedName name="AnoC_OtrosAct_ActLargoPlazoSujDep_Act">#REF!</definedName>
    <definedName name="AnoC_OtrosAct_ActLargoPlazoSujDep_Ant" localSheetId="1">#REF!</definedName>
    <definedName name="AnoC_OtrosAct_ActLargoPlazoSujDep_Ant">#REF!</definedName>
    <definedName name="AnoC_OtrosAct_GastosDevengar_Act" localSheetId="1">#REF!</definedName>
    <definedName name="AnoC_OtrosAct_GastosDevengar_Act">#REF!</definedName>
    <definedName name="AnoC_OtrosAct_GastosDevengar_Ant" localSheetId="1">#REF!</definedName>
    <definedName name="AnoC_OtrosAct_GastosDevengar_Ant">[1]BG1!$F$76</definedName>
    <definedName name="AnoC_OtrosAct_ObjetosValor_Act" localSheetId="1">#REF!</definedName>
    <definedName name="AnoC_OtrosAct_ObjetosValor_Act">#REF!</definedName>
    <definedName name="AnoC_OtrosAct_ObjetosValor_Ant" localSheetId="1">#REF!</definedName>
    <definedName name="AnoC_OtrosAct_ObjetosValor_Ant">#REF!</definedName>
    <definedName name="_xlnm.Print_Area" localSheetId="1">'ERF1'!$C$2:$F$70</definedName>
    <definedName name="DPA_ResultNeg_DetInveryCxC_Act" localSheetId="1">#REF!</definedName>
    <definedName name="DPA_ResultNeg_DetInveryCxC_Act">#REF!</definedName>
    <definedName name="DPA_ResultNeg_DetInveryCxC_Ant" localSheetId="1">#REF!</definedName>
    <definedName name="DPA_ResultNeg_DetInveryCxC_Ant">#REF!</definedName>
    <definedName name="DPA_ResultNeg_DetyPerdInven_Act" localSheetId="1">#REF!</definedName>
    <definedName name="DPA_ResultNeg_DetyPerdInven_Act">#REF!</definedName>
    <definedName name="DPA_ResultNeg_DetyPerdInven_Ant" localSheetId="1">#REF!</definedName>
    <definedName name="DPA_ResultNeg_DetyPerdInven_Ant">#REF!</definedName>
    <definedName name="DPA_ResultNeg_PerdxDetyDesval_Act" localSheetId="1">#REF!</definedName>
    <definedName name="DPA_ResultNeg_PerdxDetyDesval_Act">#REF!</definedName>
    <definedName name="DPA_ResultNeg_PerdxDetyDesval_Ant" localSheetId="1">#REF!</definedName>
    <definedName name="DPA_ResultNeg_PerdxDetyDesval_Ant">#REF!</definedName>
    <definedName name="DPA_ResultPos_RecupPrevisDetInver_Act" localSheetId="1">#REF!</definedName>
    <definedName name="DPA_ResultPos_RecupPrevisDetInver_Act">#REF!</definedName>
    <definedName name="DPA_ResultPos_RecupPrevisDetInver_Ant" localSheetId="1">#REF!</definedName>
    <definedName name="DPA_ResultPos_RecupPrevisDetInver_Ant">#REF!</definedName>
    <definedName name="DPA_ResultPos_RecupPrevisDetPerd_Act" localSheetId="1">#REF!</definedName>
    <definedName name="DPA_ResultPos_RecupPrevisDetPerd_Act">#REF!</definedName>
    <definedName name="DPA_ResultPos_RecupPrevisDetPerd_Ant" localSheetId="1">#REF!</definedName>
    <definedName name="DPA_ResultPos_RecupPrevisDetPerd_Ant">#REF!</definedName>
    <definedName name="DPA_ResultPos_ReverPerdxDet_Act" localSheetId="1">#REF!</definedName>
    <definedName name="DPA_ResultPos_ReverPerdxDet_Act">#REF!</definedName>
    <definedName name="DPA_ResultPos_ReverPerdxDet_Ant" localSheetId="1">#REF!</definedName>
    <definedName name="DPA_ResultPos_ReverPerdxDet_Ant">#REF!</definedName>
    <definedName name="FEAF_Cobro_CobroxEndeudPub_Act" localSheetId="1">#REF!</definedName>
    <definedName name="FEAF_Cobro_CobroxEndeudPub_Act">#REF!</definedName>
    <definedName name="FEAF_Cobro_CobroxEndeudPub_Ant" localSheetId="1">#REF!</definedName>
    <definedName name="FEAF_Cobro_CobroxEndeudPub_Ant">#REF!</definedName>
    <definedName name="FEAF_Cobro_CobroxIncremCapTransfCap_Act" localSheetId="1">#REF!</definedName>
    <definedName name="FEAF_Cobro_CobroxIncremCapTransfCap_Act">#REF!</definedName>
    <definedName name="FEAF_Cobro_CobroxIncremCapTransfCap_Ant" localSheetId="1">#REF!</definedName>
    <definedName name="FEAF_Cobro_CobroxIncremCapTransfCap_Ant">#REF!</definedName>
    <definedName name="FEAF_Cobro_OtroCobroxActivFinan_Act" localSheetId="1">#REF!</definedName>
    <definedName name="FEAF_Cobro_OtroCobroxActivFinan_Act">#REF!</definedName>
    <definedName name="FEAF_Cobro_OtroCobroxActivFinan_Ant" localSheetId="1">#REF!</definedName>
    <definedName name="FEAF_Cobro_OtroCobroxActivFinan_Ant">#REF!</definedName>
    <definedName name="FEAF_Pago_OtroPagoxActivFinan_Act" localSheetId="1">#REF!</definedName>
    <definedName name="FEAF_Pago_OtroPagoxActivFinan_Act">#REF!</definedName>
    <definedName name="FEAF_Pago_OtroPagoxActivFinan_Ant" localSheetId="1">#REF!</definedName>
    <definedName name="FEAF_Pago_OtroPagoxActivFinan_Ant">#REF!</definedName>
    <definedName name="FEAF_Pago_PagoxAmortEndeudPub_Act" localSheetId="1">#REF!</definedName>
    <definedName name="FEAF_Pago_PagoxAmortEndeudPub_Act">#REF!</definedName>
    <definedName name="FEAF_Pago_PagoxAmortEndeudPub_Ant" localSheetId="1">#REF!</definedName>
    <definedName name="FEAF_Pago_PagoxAmortEndeudPub_Ant">#REF!</definedName>
    <definedName name="FEAF_Pago_PagoxDisminPat_Act" localSheetId="1">#REF!</definedName>
    <definedName name="FEAF_Pago_PagoxDisminPat_Act">#REF!</definedName>
    <definedName name="FEAF_Pago_PagoxDisminPat_Ant" localSheetId="1">#REF!</definedName>
    <definedName name="FEAF_Pago_PagoxDisminPat_Ant">#REF!</definedName>
    <definedName name="FEAI_Cobro_CobroxReemboPresta_Act" localSheetId="1">#REF!</definedName>
    <definedName name="FEAI_Cobro_CobroxReemboPresta_Act">#REF!</definedName>
    <definedName name="FEAI_Cobro_CobroxReemboPresta_Ant" localSheetId="1">#REF!</definedName>
    <definedName name="FEAI_Cobro_CobroxReemboPresta_Ant">#REF!</definedName>
    <definedName name="FEAI_Cobro_CobroxVentBienDistInven_Act" localSheetId="1">#REF!</definedName>
    <definedName name="FEAI_Cobro_CobroxVentBienDistInven_Act">#REF!</definedName>
    <definedName name="FEAI_Cobro_CobroxVentBienDistInven_Ant" localSheetId="1">#REF!</definedName>
    <definedName name="FEAI_Cobro_CobroxVentBienDistInven_Ant">#REF!</definedName>
    <definedName name="FEAI_Cobro_CobroxVentReemboInverOtr_Act" localSheetId="1">#REF!</definedName>
    <definedName name="FEAI_Cobro_CobroxVentReemboInverOtr_Act">#REF!</definedName>
    <definedName name="FEAI_Cobro_CobroxVentReemboInverOtr_Ant" localSheetId="1">#REF!</definedName>
    <definedName name="FEAI_Cobro_CobroxVentReemboInverOtr_Ant">#REF!</definedName>
    <definedName name="FEAI_Cobro_CobroxVentReemboInverPat_Act" localSheetId="1">#REF!</definedName>
    <definedName name="FEAI_Cobro_CobroxVentReemboInverPat_Act">#REF!</definedName>
    <definedName name="FEAI_Cobro_CobroxVentReemboInverPat_Ant" localSheetId="1">#REF!</definedName>
    <definedName name="FEAI_Cobro_CobroxVentReemboInverPat_Ant">#REF!</definedName>
    <definedName name="FEAI_Cobro_OtroCobroxActivInver_Act" localSheetId="1">#REF!</definedName>
    <definedName name="FEAI_Cobro_OtroCobroxActivInver_Act">#REF!</definedName>
    <definedName name="FEAI_Cobro_OtroCobroxActivInver_Ant" localSheetId="1">#REF!</definedName>
    <definedName name="FEAI_Cobro_OtroCobroxActivInver_Ant">#REF!</definedName>
    <definedName name="FEAI_Pago_OtroPagoxActivInver_Act" localSheetId="1">#REF!</definedName>
    <definedName name="FEAI_Pago_OtroPagoxActivInver_Act">#REF!</definedName>
    <definedName name="FEAI_Pago_OtroPagoxActivInver_Ant" localSheetId="1">#REF!</definedName>
    <definedName name="FEAI_Pago_OtroPagoxActivInver_Ant">#REF!</definedName>
    <definedName name="FEAI_Pago_PagoxAdqBienDistInven_Act" localSheetId="1">#REF!</definedName>
    <definedName name="FEAI_Pago_PagoxAdqBienDistInven_Act">#REF!</definedName>
    <definedName name="FEAI_Pago_PagoxAdqBienDistInven_Ant" localSheetId="1">#REF!</definedName>
    <definedName name="FEAI_Pago_PagoxAdqBienDistInven_Ant">#REF!</definedName>
    <definedName name="FEAI_Pago_PagoxAdqInverPatri_Act" localSheetId="1">#REF!</definedName>
    <definedName name="FEAI_Pago_PagoxAdqInverPatri_Act">#REF!</definedName>
    <definedName name="FEAI_Pago_PagoxAdqInverPatri_Ant" localSheetId="1">#REF!</definedName>
    <definedName name="FEAI_Pago_PagoxAdqInverPatri_Ant">#REF!</definedName>
    <definedName name="FEAI_Pago_PagoxAdqInverPatriOtroInst_Act" localSheetId="1">#REF!</definedName>
    <definedName name="FEAI_Pago_PagoxAdqInverPatriOtroInst_Act">#REF!</definedName>
    <definedName name="FEAI_Pago_PagoxAdqInverPatriOtroInst_Ant" localSheetId="1">#REF!</definedName>
    <definedName name="FEAI_Pago_PagoxAdqInverPatriOtroInst_Ant">#REF!</definedName>
    <definedName name="FEAI_Pago_PagoxPrestOtorg_Act" localSheetId="1">#REF!</definedName>
    <definedName name="FEAI_Pago_PagoxPrestOtorg_Act">#REF!</definedName>
    <definedName name="FEAI_Pago_PagoxPrestOtorg_Ant" localSheetId="1">#REF!</definedName>
    <definedName name="FEAI_Pago_PagoxPrestOtorg_Ant">#REF!</definedName>
    <definedName name="FEAO_Cobro_CobroxConcesion_Act" localSheetId="1">#REF!</definedName>
    <definedName name="FEAO_Cobro_CobroxConcesion_Act">#REF!</definedName>
    <definedName name="FEAO_Cobro_CobroxConcesion_Ant" localSheetId="1">#REF!</definedName>
    <definedName name="FEAO_Cobro_CobroxConcesion_Ant">#REF!</definedName>
    <definedName name="FEAO_Cobro_CobroxContriSoc_Act" localSheetId="1">#REF!</definedName>
    <definedName name="FEAO_Cobro_CobroxContriSoc_Act">#REF!</definedName>
    <definedName name="FEAO_Cobro_CobroxContriSoc_Ant" localSheetId="1">#REF!</definedName>
    <definedName name="FEAO_Cobro_CobroxContriSoc_Ant">#REF!</definedName>
    <definedName name="FEAO_Cobro_CobroxImp_Act" localSheetId="1">#REF!</definedName>
    <definedName name="FEAO_Cobro_CobroxImp_Act">#REF!</definedName>
    <definedName name="FEAO_Cobro_CobroxImp_Ant" localSheetId="1">#REF!</definedName>
    <definedName name="FEAO_Cobro_CobroxImp_Ant">#REF!</definedName>
    <definedName name="FEAO_Cobro_CobroxIngresosProp_Act" localSheetId="1">#REF!</definedName>
    <definedName name="FEAO_Cobro_CobroxIngresosProp_Act">#REF!</definedName>
    <definedName name="FEAO_Cobro_CobroxIngresosProp_Ant" localSheetId="1">#REF!</definedName>
    <definedName name="FEAO_Cobro_CobroxIngresosProp_Ant">#REF!</definedName>
    <definedName name="FEAO_Cobro_CobroxMulSancRem_Act" localSheetId="1">#REF!</definedName>
    <definedName name="FEAO_Cobro_CobroxMulSancRem_Act">#REF!</definedName>
    <definedName name="FEAO_Cobro_CobroxMulSancRem_Ant" localSheetId="1">#REF!</definedName>
    <definedName name="FEAO_Cobro_CobroxMulSancRem_Ant">#REF!</definedName>
    <definedName name="FEAO_Cobro_CobroxTransfer_Act" localSheetId="1">#REF!</definedName>
    <definedName name="FEAO_Cobro_CobroxTransfer_Act">#REF!</definedName>
    <definedName name="FEAO_Cobro_CobroxTransfer_Ant" localSheetId="1">#REF!</definedName>
    <definedName name="FEAO_Cobro_CobroxTransfer_Ant">#REF!</definedName>
    <definedName name="FEAO_Cobro_CobroxVentInvenServ_Act" localSheetId="1">#REF!</definedName>
    <definedName name="FEAO_Cobro_CobroxVentInvenServ_Act">#REF!</definedName>
    <definedName name="FEAO_Cobro_CobroxVentInvenServ_Ant" localSheetId="1">#REF!</definedName>
    <definedName name="FEAO_Cobro_CobroxVentInvenServ_Ant">#REF!</definedName>
    <definedName name="FEAO_Cobro_OtrosCobroxActivOper_Act" localSheetId="1">#REF!</definedName>
    <definedName name="FEAO_Cobro_OtrosCobroxActivOper_Act">#REF!</definedName>
    <definedName name="FEAO_Cobro_OtrosCobroxActivOper_Ant" localSheetId="1">#REF!</definedName>
    <definedName name="FEAO_Cobro_OtrosCobroxActivOper_Ant">#REF!</definedName>
    <definedName name="FEAO_Pago_OtrosPagoActivOper_Act" localSheetId="1">#REF!</definedName>
    <definedName name="FEAO_Pago_OtrosPagoActivOper_Act">#REF!</definedName>
    <definedName name="FEAO_Pago_OtrosPagoActivOper_Ant" localSheetId="1">#REF!</definedName>
    <definedName name="FEAO_Pago_OtrosPagoActivOper_Ant">#REF!</definedName>
    <definedName name="FEAO_Pago_PagoxBenefPerson_Act" localSheetId="1">#REF!</definedName>
    <definedName name="FEAO_Pago_PagoxBenefPerson_Act">#REF!</definedName>
    <definedName name="FEAO_Pago_PagoxBenefPerson_Ant" localSheetId="1">#REF!</definedName>
    <definedName name="FEAO_Pago_PagoxBenefPerson_Ant">#REF!</definedName>
    <definedName name="FEAO_Pago_PagoxOtrasTransf_Act" localSheetId="1">#REF!</definedName>
    <definedName name="FEAO_Pago_PagoxOtrasTransf_Act">#REF!</definedName>
    <definedName name="FEAO_Pago_PagoxOtrasTransf_Ant" localSheetId="1">#REF!</definedName>
    <definedName name="FEAO_Pago_PagoxOtrasTransf_Ant">#REF!</definedName>
    <definedName name="FEAO_Pago_PagoxPrestacSegSoc_Act" localSheetId="1">#REF!</definedName>
    <definedName name="FEAO_Pago_PagoxPrestacSegSoc_Act">#REF!</definedName>
    <definedName name="FEAO_Pago_PagoxPrestacSegSoc_Ant" localSheetId="1">#REF!</definedName>
    <definedName name="FEAO_Pago_PagoxPrestacSegSoc_Ant">#REF!</definedName>
    <definedName name="FEAO_Pago_PagoxServAdqInven_Act" localSheetId="1">#REF!</definedName>
    <definedName name="FEAO_Pago_PagoxServAdqInven_Act">#REF!</definedName>
    <definedName name="FEAO_Pago_PagoxServAdqInven_Ant" localSheetId="1">#REF!</definedName>
    <definedName name="FEAO_Pago_PagoxServAdqInven_Ant">#REF!</definedName>
    <definedName name="FechaAnexo">#REF!</definedName>
    <definedName name="G_CostVentBienyServ_Act" localSheetId="1">'ERF1'!$E$52</definedName>
    <definedName name="G_CostVentBienyServ_Act">#REF!</definedName>
    <definedName name="G_CostVentBienyServ_Ant" localSheetId="1">'ERF1'!$F$52</definedName>
    <definedName name="G_CostVentBienyServ_Ant">#REF!</definedName>
    <definedName name="G_GastFunc_CargxProviyReservTecn_Act" localSheetId="1">'ERF1'!$E$49</definedName>
    <definedName name="G_GastFunc_CargxProviyReservTecn_Act">#REF!</definedName>
    <definedName name="G_GastFunc_CargxProviyReservTecn_Ant" localSheetId="1">'ERF1'!#REF!</definedName>
    <definedName name="G_GastFunc_CargxProviyReservTecn_Ant">#REF!</definedName>
    <definedName name="G_GastFunc_ConsuBienDistintInven_Act" localSheetId="1">'ERF1'!$E$47</definedName>
    <definedName name="G_GastFunc_ConsuBienDistintInven_Act">#REF!</definedName>
    <definedName name="G_GastFunc_ConsuBienDistintInven_Ant" localSheetId="1">'ERF1'!$F$47</definedName>
    <definedName name="G_GastFunc_ConsuBienDistintInven_Ant">#REF!</definedName>
    <definedName name="G_GastFunc_GastPersonal_Act" localSheetId="1">'ERF1'!$E$44</definedName>
    <definedName name="G_GastFunc_GastPersonal_Act">#REF!</definedName>
    <definedName name="G_GastFunc_GastPersonal_Ant" localSheetId="1">'ERF1'!$F$44</definedName>
    <definedName name="G_GastFunc_GastPersonal_Ant">#REF!</definedName>
    <definedName name="G_GastFunc_MatySuminConsu_Act" localSheetId="1">'ERF1'!$E$46</definedName>
    <definedName name="G_GastFunc_MatySuminConsu_Act">#REF!</definedName>
    <definedName name="G_GastFunc_MatySuminConsu_Ant" localSheetId="1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1">'ERF1'!$E$45</definedName>
    <definedName name="G_GastFunc_Servicios_Act">#REF!</definedName>
    <definedName name="G_GastFunc_Servicios_Ant" localSheetId="1">'ERF1'!$F$45</definedName>
    <definedName name="G_GastFunc_Servicios_Ant">#REF!</definedName>
    <definedName name="G_OtrGastOper_OtrGastResultNeg_Act" localSheetId="1">'ERF1'!$E$58</definedName>
    <definedName name="G_OtrGastOper_OtrGastResultNeg_Act">#REF!</definedName>
    <definedName name="G_OtrGastOper_OtrGastResultNeg_Ant" localSheetId="1">'ERF1'!$F$58</definedName>
    <definedName name="G_OtrGastOper_OtrGastResultNeg_Ant">#REF!</definedName>
    <definedName name="G_Transf_TransfCapital_Act" localSheetId="1">'ERF1'!$E$55</definedName>
    <definedName name="G_Transf_TransfCapital_Act">#REF!</definedName>
    <definedName name="G_Transf_TransfCapital_Ant" localSheetId="1">'ERF1'!$F$55</definedName>
    <definedName name="G_Transf_TransfCapital_Ant">#REF!</definedName>
    <definedName name="G_Transf_TransfCorrientes_Act" localSheetId="1">'ERF1'!$E$54</definedName>
    <definedName name="G_Transf_TransfCorrientes_Act">#REF!</definedName>
    <definedName name="G_Transf_TransfCorrientes_Ant" localSheetId="1">'ERF1'!$F$54</definedName>
    <definedName name="G_Transf_TransfCorrientes_Ant">#REF!</definedName>
    <definedName name="GF_IntEndeudPubl_IntSobreDeud_Act" localSheetId="1">#REF!</definedName>
    <definedName name="GF_IntEndeudPubl_IntSobreDeud_Act">#REF!</definedName>
    <definedName name="GF_IntEndeudPubl_IntSobreDeud_Ant" localSheetId="1">#REF!</definedName>
    <definedName name="GF_IntEndeudPubl_IntSobreDeud_Ant">#REF!</definedName>
    <definedName name="GF_IntEndeudPubl_IntSobreEndeud_Act" localSheetId="1">#REF!</definedName>
    <definedName name="GF_IntEndeudPubl_IntSobreEndeud_Act">#REF!</definedName>
    <definedName name="GF_IntEndeudPubl_IntSobreEndeud_Ant" localSheetId="1">#REF!</definedName>
    <definedName name="GF_IntEndeudPubl_IntSobreEndeud_Ant">#REF!</definedName>
    <definedName name="GF_IntEndeudPubl_IntSobrePrest_Act" localSheetId="1">#REF!</definedName>
    <definedName name="GF_IntEndeudPubl_IntSobrePrest_Act">#REF!</definedName>
    <definedName name="GF_IntEndeudPubl_IntSobrePrest_Ant" localSheetId="1">#REF!</definedName>
    <definedName name="GF_IntEndeudPubl_IntSobrePrest_Ant">#REF!</definedName>
    <definedName name="GF_IntEndeudPubl_IntSobreTitVal_Act" localSheetId="1">#REF!</definedName>
    <definedName name="GF_IntEndeudPubl_IntSobreTitVal_Act">#REF!</definedName>
    <definedName name="GF_IntEndeudPubl_IntSobreTitVal_Ant" localSheetId="1">#REF!</definedName>
    <definedName name="GF_IntEndeudPubl_IntSobreTitVal_Ant">#REF!</definedName>
    <definedName name="I_ContribSociales_a_SegSoc_Act" localSheetId="1">'ERF1'!$E$18</definedName>
    <definedName name="I_ContribSociales_a_SegSoc_Act">#REF!</definedName>
    <definedName name="I_ContribSociales_a_SegSoc_Ant" localSheetId="1">'ERF1'!$F$18</definedName>
    <definedName name="I_ContribSociales_a_SegSoc_Ant">#REF!</definedName>
    <definedName name="I_ContribSociales_SocDiversas_Act" localSheetId="1">'ERF1'!$E$19</definedName>
    <definedName name="I_ContribSociales_SocDiversas_Act">#REF!</definedName>
    <definedName name="I_ContribSociales_SocDiversas_Ant" localSheetId="1">'ERF1'!$F$19</definedName>
    <definedName name="I_ContribSociales_SocDiversas_Ant">#REF!</definedName>
    <definedName name="I_Imp_ImpSobreBienServicios_Act" localSheetId="1">'ERF1'!$E$14</definedName>
    <definedName name="I_Imp_ImpSobreBienServicios_Act">#REF!</definedName>
    <definedName name="I_Imp_ImpSobreBienServicios_Ant" localSheetId="1">'ERF1'!$F$14</definedName>
    <definedName name="I_Imp_ImpSobreBienServicios_Ant">#REF!</definedName>
    <definedName name="I_Imp_ImpSobreComExtTransInter_Act" localSheetId="1">'ERF1'!$E$15</definedName>
    <definedName name="I_Imp_ImpSobreComExtTransInter_Act">#REF!</definedName>
    <definedName name="I_Imp_ImpSobreComExtTransInter_Ant" localSheetId="1">'ERF1'!$F$15</definedName>
    <definedName name="I_Imp_ImpSobreComExtTransInter_Ant">#REF!</definedName>
    <definedName name="I_Imp_ImpSobreIngUtilGananCap_Act" localSheetId="1">'ERF1'!$E$12</definedName>
    <definedName name="I_Imp_ImpSobreIngUtilGananCap_Act">#REF!</definedName>
    <definedName name="I_Imp_ImpSobreIngUtilGananCap_Ant" localSheetId="1">'ERF1'!$F$12</definedName>
    <definedName name="I_Imp_ImpSobreIngUtilGananCap_Ant">#REF!</definedName>
    <definedName name="I_Imp_ImpSobrePropiedad_Act" localSheetId="1">'ERF1'!$E$13</definedName>
    <definedName name="I_Imp_ImpSobrePropiedad_Act">#REF!</definedName>
    <definedName name="I_Imp_ImpSobrePropiedad_Ant" localSheetId="1">'ERF1'!$F$13</definedName>
    <definedName name="I_Imp_ImpSobrePropiedad_Ant">#REF!</definedName>
    <definedName name="I_Imp_OtrosImpuestos_Act" localSheetId="1">'ERF1'!$E$16</definedName>
    <definedName name="I_Imp_OtrosImpuestos_Act">#REF!</definedName>
    <definedName name="I_Imp_OtrosImpuestos_Ant" localSheetId="1">'ERF1'!$F$16</definedName>
    <definedName name="I_Imp_OtrosImpuestos_Ant">#REF!</definedName>
    <definedName name="I_IngProp_AlqyDerSobreBien_Act" localSheetId="1">'ERF1'!$E$31</definedName>
    <definedName name="I_IngProp_AlqyDerSobreBien_Act">#REF!</definedName>
    <definedName name="I_IngProp_AlqyDerSobreBien_Ant" localSheetId="1">'ERF1'!$F$31</definedName>
    <definedName name="I_IngProp_AlqyDerSobreBien_Ant">#REF!</definedName>
    <definedName name="I_IngProp_OtrosIngProp_Act" localSheetId="1">'ERF1'!$E$32</definedName>
    <definedName name="I_IngProp_OtrosIngProp_Act">#REF!</definedName>
    <definedName name="I_IngProp_OtrosIngProp_Ant" localSheetId="1">'ERF1'!$F$32</definedName>
    <definedName name="I_IngProp_OtrosIngProp_Ant">#REF!</definedName>
    <definedName name="I_IngProp_RentInvColEfect_Act" localSheetId="1">'ERF1'!#REF!</definedName>
    <definedName name="I_IngProp_RentInvColEfect_Act">#REF!</definedName>
    <definedName name="I_IngProp_RentInvColEfect_Ant" localSheetId="1">'ERF1'!#REF!</definedName>
    <definedName name="I_IngProp_RentInvColEfect_Ant">#REF!</definedName>
    <definedName name="I_IngxVent_ComisxPrest_Act" localSheetId="1">'ERF1'!$E$27</definedName>
    <definedName name="I_IngxVent_ComisxPrest_Act">#REF!</definedName>
    <definedName name="I_IngxVent_ComisxPrest_Ant" localSheetId="1">'ERF1'!$F$27</definedName>
    <definedName name="I_IngxVent_ComisxPrest_Ant">#REF!</definedName>
    <definedName name="I_IngxVent_DerAdmin_Act" localSheetId="1">'ERF1'!$E$26</definedName>
    <definedName name="I_IngxVent_DerAdmin_Act">#REF!</definedName>
    <definedName name="I_IngxVent_DerAdmin_Ant" localSheetId="1">'ERF1'!$F$26</definedName>
    <definedName name="I_IngxVent_DerAdmin_Ant">#REF!</definedName>
    <definedName name="I_IngxVent_VentBienServ_Act" localSheetId="1">'ERF1'!$E$25</definedName>
    <definedName name="I_IngxVent_VentBienServ_Act">#REF!</definedName>
    <definedName name="I_IngxVent_VentBienServ_Ant" localSheetId="1">'ERF1'!$F$25</definedName>
    <definedName name="I_IngxVent_VentBienServ_Ant">#REF!</definedName>
    <definedName name="I_MultSancRematyConfisc_MultSanc_Act" localSheetId="1">'ERF1'!#REF!</definedName>
    <definedName name="I_MultSancRematyConfisc_MultSanc_Act">#REF!</definedName>
    <definedName name="I_MultSancRematyConfisc_MultSanc_Ant" localSheetId="1">'ERF1'!#REF!</definedName>
    <definedName name="I_MultSancRematyConfisc_MultSanc_Ant">#REF!</definedName>
    <definedName name="I_MultSancRematyConfisc_RematConfisc_Act" localSheetId="1">'ERF1'!$E$23</definedName>
    <definedName name="I_MultSancRematyConfisc_RematConfisc_Act">#REF!</definedName>
    <definedName name="I_MultSancRematyConfisc_RematConfisc_Ant" localSheetId="1">'ERF1'!$F$23</definedName>
    <definedName name="I_MultSancRematyConfisc_RematConfisc_Ant">#REF!</definedName>
    <definedName name="I_OtrIngOper_OtrIngyResulPos_Act" localSheetId="1">'ERF1'!#REF!</definedName>
    <definedName name="I_OtrIngOper_OtrIngyResulPos_Act">#REF!</definedName>
    <definedName name="I_OtrIngOper_OtrIngyResulPos_Ant" localSheetId="1">'ERF1'!$F$39</definedName>
    <definedName name="I_OtrIngOper_OtrIngyResulPos_Ant">#REF!</definedName>
    <definedName name="I_OtrIngOper_RecuProviReservTecn_Act" localSheetId="1">'ERF1'!$E$38</definedName>
    <definedName name="I_OtrIngOper_RecuProviReservTecn_Act">#REF!</definedName>
    <definedName name="I_OtrIngOper_RecuProviReservTecn_Ant" localSheetId="1">'ERF1'!$F$38</definedName>
    <definedName name="I_OtrIngOper_RecuProviReservTecn_Ant">#REF!</definedName>
    <definedName name="I_OtrIngOper_ReverConsdeBien_Act" localSheetId="1">'ERF1'!$E$37</definedName>
    <definedName name="I_OtrIngOper_ReverConsdeBien_Act">#REF!</definedName>
    <definedName name="I_OtrIngOper_ReverConsdeBien_Ant" localSheetId="1">'ERF1'!$F$37</definedName>
    <definedName name="I_OtrIngOper_ReverConsdeBien_Ant">#REF!</definedName>
    <definedName name="I_Transf_TransfCapital_Act" localSheetId="1">'ERF1'!$E$35</definedName>
    <definedName name="I_Transf_TransfCapital_Act">#REF!</definedName>
    <definedName name="I_Transf_TransfCapital_Ant" localSheetId="1">'ERF1'!$F$35</definedName>
    <definedName name="I_Transf_TransfCapital_Ant">#REF!</definedName>
    <definedName name="I_Transf_TransfCorrientes_Act" localSheetId="1">'ERF1'!$E$34</definedName>
    <definedName name="I_Transf_TransfCorrientes_Act">#REF!</definedName>
    <definedName name="I_Transf_TransfCorrientes_Ant" localSheetId="1">'ERF1'!$F$34</definedName>
    <definedName name="I_Transf_TransfCorrientes_Ant">#REF!</definedName>
    <definedName name="ParticipInterMinorenResultNeto_Act" localSheetId="1">#REF!</definedName>
    <definedName name="ParticipInterMinorenResultNeto_Act">#REF!</definedName>
    <definedName name="ParticipInterMinorenResultNeto_Ant" localSheetId="1">#REF!</definedName>
    <definedName name="ParticipInterMinorenResultNeto_Ant">#REF!</definedName>
    <definedName name="Pat_Capital_Act" localSheetId="1">[1]BG1!#REF!</definedName>
    <definedName name="Pat_Capital_Act">#REF!</definedName>
    <definedName name="Pat_Capital_Ant" localSheetId="1">[1]BG1!#REF!</definedName>
    <definedName name="Pat_Capital_Ant">#REF!</definedName>
    <definedName name="Pat_InteresMinor_Act">#REF!</definedName>
    <definedName name="Pat_InteresMinor_Ant">#REF!</definedName>
    <definedName name="Pat_Reservas_Act" localSheetId="1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1">[1]BG1!#REF!</definedName>
    <definedName name="Pat_TransferenciaCap_Act">#REF!</definedName>
    <definedName name="Pat_TransferenciaCap_Ant" localSheetId="1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1">#REF!</definedName>
    <definedName name="PC_Deudas_DeudasComerciales_Act">#REF!</definedName>
    <definedName name="PC_Deudas_DeudasComerciales_Ant" localSheetId="1">#REF!</definedName>
    <definedName name="PC_Deudas_DeudasComerciales_Ant">#REF!</definedName>
    <definedName name="PC_Deudas_DeudaSocialFiscal_Act" localSheetId="1">#REF!</definedName>
    <definedName name="PC_Deudas_DeudaSocialFiscal_Act">#REF!</definedName>
    <definedName name="PC_Deudas_DeudaSocialFiscal_Ant" localSheetId="1">#REF!</definedName>
    <definedName name="PC_Deudas_DeudaSocialFiscal_Ant">#REF!</definedName>
    <definedName name="PC_Deudas_DeudasxAnticipos_Act" localSheetId="1">#REF!</definedName>
    <definedName name="PC_Deudas_DeudasxAnticipos_Act">#REF!</definedName>
    <definedName name="PC_Deudas_DeudasxAnticipos_Ant" localSheetId="1">#REF!</definedName>
    <definedName name="PC_Deudas_DeudasxAnticipos_Ant">#REF!</definedName>
    <definedName name="PC_Deudas_DeudasxAvalesEjec_Act" localSheetId="1">#REF!</definedName>
    <definedName name="PC_Deudas_DeudasxAvalesEjec_Act">#REF!</definedName>
    <definedName name="PC_Deudas_DeudasxAvalesEjec_Ant" localSheetId="1">#REF!</definedName>
    <definedName name="PC_Deudas_DeudasxAvalesEjec_Ant">#REF!</definedName>
    <definedName name="PC_Deudas_DocsxPagar_Act" localSheetId="1">#REF!</definedName>
    <definedName name="PC_Deudas_DocsxPagar_Act">#REF!</definedName>
    <definedName name="PC_Deudas_DocsxPagar_Ant" localSheetId="1">#REF!</definedName>
    <definedName name="PC_Deudas_DocsxPagar_Ant">#REF!</definedName>
    <definedName name="PC_Deudas_InverPatrimxPagar_Act" localSheetId="1">#REF!</definedName>
    <definedName name="PC_Deudas_InverPatrimxPagar_Act">#REF!</definedName>
    <definedName name="PC_Deudas_InverPatrimxPagar_Ant" localSheetId="1">#REF!</definedName>
    <definedName name="PC_Deudas_InverPatrimxPagar_Ant">#REF!</definedName>
    <definedName name="PC_Deudas_OtrasDeudas_Act" localSheetId="1">#REF!</definedName>
    <definedName name="PC_Deudas_OtrasDeudas_Act">#REF!</definedName>
    <definedName name="PC_Deudas_OtrasDeudas_Ant" localSheetId="1">#REF!</definedName>
    <definedName name="PC_Deudas_OtrasDeudas_Ant">#REF!</definedName>
    <definedName name="PC_Deudas_TransferxPagar_Act" localSheetId="1">#REF!</definedName>
    <definedName name="PC_Deudas_TransferxPagar_Act">#REF!</definedName>
    <definedName name="PC_Deudas_TransferxPagar_Ant" localSheetId="1">#REF!</definedName>
    <definedName name="PC_Deudas_TransferxPagar_Ant">#REF!</definedName>
    <definedName name="PC_EndeudPub_DeudAsumid_Act" localSheetId="1">#REF!</definedName>
    <definedName name="PC_EndeudPub_DeudAsumid_Act">#REF!</definedName>
    <definedName name="PC_EndeudPub_DeudAsumid_Ant" localSheetId="1">#REF!</definedName>
    <definedName name="PC_EndeudPub_DeudAsumid_Ant">#REF!</definedName>
    <definedName name="PC_EndeudPub_EndeuPubValRaz_Act" localSheetId="1">#REF!</definedName>
    <definedName name="PC_EndeudPub_EndeuPubValRaz_Act">#REF!</definedName>
    <definedName name="PC_EndeudPub_EndeuPubValRaz_Ant" localSheetId="1">#REF!</definedName>
    <definedName name="PC_EndeudPub_EndeuPubValRaz_Ant">#REF!</definedName>
    <definedName name="PC_EndeudPub_EndeuTeso_Act" localSheetId="1">#REF!</definedName>
    <definedName name="PC_EndeudPub_EndeuTeso_Act">#REF!</definedName>
    <definedName name="PC_EndeudPub_EndeuTeso_Ant" localSheetId="1">#REF!</definedName>
    <definedName name="PC_EndeudPub_EndeuTeso_Ant">#REF!</definedName>
    <definedName name="PC_EndeudPub_PrestamosxPagar_Act" localSheetId="1">#REF!</definedName>
    <definedName name="PC_EndeudPub_PrestamosxPagar_Act">#REF!</definedName>
    <definedName name="PC_EndeudPub_PrestamosxPagar_Ant" localSheetId="1">#REF!</definedName>
    <definedName name="PC_EndeudPub_PrestamosxPagar_Ant">#REF!</definedName>
    <definedName name="PC_EndeudPub_TitValDeudPubxPagar_Act" localSheetId="1">#REF!</definedName>
    <definedName name="PC_EndeudPub_TitValDeudPubxPagar_Act">#REF!</definedName>
    <definedName name="PC_EndeudPub_TitValDeudPubxPagar_Ant" localSheetId="1">#REF!</definedName>
    <definedName name="PC_EndeudPub_TitValDeudPubxPagar_Ant">[1]BG1!$F$97</definedName>
    <definedName name="PC_FondTercGar_DepEnGar_Act" localSheetId="1">#REF!</definedName>
    <definedName name="PC_FondTercGar_DepEnGar_Act">#REF!</definedName>
    <definedName name="PC_FondTercGar_DepEnGar_Ant" localSheetId="1">#REF!</definedName>
    <definedName name="PC_FondTercGar_DepEnGar_Ant">#REF!</definedName>
    <definedName name="PC_FondTercGar_FondTercCajaUnica_Act" localSheetId="1">#REF!</definedName>
    <definedName name="PC_FondTercGar_FondTercCajaUnica_Act">#REF!</definedName>
    <definedName name="PC_FondTercGar_FondTercCajaUnica_Ant" localSheetId="1">#REF!</definedName>
    <definedName name="PC_FondTercGar_FondTercCajaUnica_Ant">#REF!</definedName>
    <definedName name="PC_FondTercGar_OtrosFondTer_Act" localSheetId="1">#REF!</definedName>
    <definedName name="PC_FondTercGar_OtrosFondTer_Act">#REF!</definedName>
    <definedName name="PC_FondTercGar_OtrosFondTer_Ant" localSheetId="1">#REF!</definedName>
    <definedName name="PC_FondTercGar_OtrosFondTer_Ant">[1]BG1!$F$106</definedName>
    <definedName name="PC_FondTercGar_RecauxCtaTerc_Act" localSheetId="1">#REF!</definedName>
    <definedName name="PC_FondTercGar_RecauxCtaTerc_Act">#REF!</definedName>
    <definedName name="PC_FondTercGar_RecauxCtaTerc_Ant" localSheetId="1">#REF!</definedName>
    <definedName name="PC_FondTercGar_RecauxCtaTerc_Ant">#REF!</definedName>
    <definedName name="PC_OtrosPas_IngresosxDevengar_Act" localSheetId="1">#REF!</definedName>
    <definedName name="PC_OtrosPas_IngresosxDevengar_Act">#REF!</definedName>
    <definedName name="PC_OtrosPas_IngresosxDevengar_Ant" localSheetId="1">#REF!</definedName>
    <definedName name="PC_OtrosPas_IngresosxDevengar_Ant">#REF!</definedName>
    <definedName name="PC_OtrosPas_InstrDerivados_Act" localSheetId="1">#REF!</definedName>
    <definedName name="PC_OtrosPas_InstrDerivados_Act">#REF!</definedName>
    <definedName name="PC_OtrosPas_InstrDerivados_Ant" localSheetId="1">#REF!</definedName>
    <definedName name="PC_OtrosPas_InstrDerivados_Ant">#REF!</definedName>
    <definedName name="PC_OtrosPas_PasCortPlazSujDep_Act" localSheetId="1">#REF!</definedName>
    <definedName name="PC_OtrosPas_PasCortPlazSujDep_Act">#REF!</definedName>
    <definedName name="PC_OtrosPas_PasCortPlazSujDep_Ant" localSheetId="1">#REF!</definedName>
    <definedName name="PC_OtrosPas_PasCortPlazSujDep_Ant">#REF!</definedName>
    <definedName name="PC_ProvReservTec_Prov_Act" localSheetId="1">#REF!</definedName>
    <definedName name="PC_ProvReservTec_Prov_Act">[1]BG1!$E$108</definedName>
    <definedName name="PC_ProvReservTec_Prov_Ant" localSheetId="1">#REF!</definedName>
    <definedName name="PC_ProvReservTec_Prov_Ant">[1]BG1!$F$108</definedName>
    <definedName name="PC_ProvReservTec_ReservTec_Act" localSheetId="1">#REF!</definedName>
    <definedName name="PC_ProvReservTec_ReservTec_Act">#REF!</definedName>
    <definedName name="PC_ProvReservTec_ReservTec_Ant" localSheetId="1">#REF!</definedName>
    <definedName name="PC_ProvReservTec_ReservTec_Ant">#REF!</definedName>
    <definedName name="Periodo_Actual" localSheetId="1">'ERF1'!$E$9</definedName>
    <definedName name="Periodo_Actual">[1]BG1!$E$6</definedName>
    <definedName name="Periodo_Anterior" localSheetId="1">'ERF1'!$F$9</definedName>
    <definedName name="Periodo_Anterior">[1]BG1!$F$6</definedName>
    <definedName name="PnoC_Deudas_DeudasComerciales_Act" localSheetId="1">#REF!</definedName>
    <definedName name="PnoC_Deudas_DeudasComerciales_Act">#REF!</definedName>
    <definedName name="PnoC_Deudas_DeudasComerciales_Ant" localSheetId="1">#REF!</definedName>
    <definedName name="PnoC_Deudas_DeudasComerciales_Ant">#REF!</definedName>
    <definedName name="PnoC_Deudas_DeudaSocialFiscal_Act" localSheetId="1">#REF!</definedName>
    <definedName name="PnoC_Deudas_DeudaSocialFiscal_Act">#REF!</definedName>
    <definedName name="PnoC_Deudas_DeudaSocialFiscal_Ant" localSheetId="1">#REF!</definedName>
    <definedName name="PnoC_Deudas_DeudaSocialFiscal_Ant">#REF!</definedName>
    <definedName name="PnoC_Deudas_DeudasxAnticipos_Act" localSheetId="1">#REF!</definedName>
    <definedName name="PnoC_Deudas_DeudasxAnticipos_Act">#REF!</definedName>
    <definedName name="PnoC_Deudas_DeudasxAnticipos_Ant" localSheetId="1">#REF!</definedName>
    <definedName name="PnoC_Deudas_DeudasxAnticipos_Ant">#REF!</definedName>
    <definedName name="PnoC_Deudas_DeudasxAvalesEjec_Act" localSheetId="1">#REF!</definedName>
    <definedName name="PnoC_Deudas_DeudasxAvalesEjec_Act">#REF!</definedName>
    <definedName name="PnoC_Deudas_DeudasxAvalesEjec_Ant" localSheetId="1">#REF!</definedName>
    <definedName name="PnoC_Deudas_DeudasxAvalesEjec_Ant">#REF!</definedName>
    <definedName name="PnoC_Deudas_DocsxPagar_Act" localSheetId="1">#REF!</definedName>
    <definedName name="PnoC_Deudas_DocsxPagar_Act">#REF!</definedName>
    <definedName name="PnoC_Deudas_DocsxPagar_Ant" localSheetId="1">#REF!</definedName>
    <definedName name="PnoC_Deudas_DocsxPagar_Ant">[1]BG1!$F$118</definedName>
    <definedName name="PnoC_Deudas_InverPatrimxPagar_Act" localSheetId="1">#REF!</definedName>
    <definedName name="PnoC_Deudas_InverPatrimxPagar_Act">#REF!</definedName>
    <definedName name="PnoC_Deudas_InverPatrimxPagar_Ant" localSheetId="1">#REF!</definedName>
    <definedName name="PnoC_Deudas_InverPatrimxPagar_Ant">#REF!</definedName>
    <definedName name="PnoC_Deudas_OtrasDeudas_Act" localSheetId="1">#REF!</definedName>
    <definedName name="PnoC_Deudas_OtrasDeudas_Act">#REF!</definedName>
    <definedName name="PnoC_Deudas_OtrasDeudas_Ant" localSheetId="1">#REF!</definedName>
    <definedName name="PnoC_Deudas_OtrasDeudas_Ant">#REF!</definedName>
    <definedName name="PnoC_EndeudPub_DeudAsumid_Act" localSheetId="1">#REF!</definedName>
    <definedName name="PnoC_EndeudPub_DeudAsumid_Act">#REF!</definedName>
    <definedName name="PnoC_EndeudPub_DeudAsumid_Ant" localSheetId="1">#REF!</definedName>
    <definedName name="PnoC_EndeudPub_DeudAsumid_Ant">#REF!</definedName>
    <definedName name="PnoC_EndeudPub_PrestamosxPagar_Act" localSheetId="1">#REF!</definedName>
    <definedName name="PnoC_EndeudPub_PrestamosxPagar_Act">#REF!</definedName>
    <definedName name="PnoC_EndeudPub_PrestamosxPagar_Ant" localSheetId="1">#REF!</definedName>
    <definedName name="PnoC_EndeudPub_PrestamosxPagar_Ant">#REF!</definedName>
    <definedName name="PnoC_EndeudPub_TitValDeudPubxPagar_Act" localSheetId="1">#REF!</definedName>
    <definedName name="PnoC_EndeudPub_TitValDeudPubxPagar_Act">#REF!</definedName>
    <definedName name="PnoC_EndeudPub_TitValDeudPubxPagar_Ant" localSheetId="1">#REF!</definedName>
    <definedName name="PnoC_EndeudPub_TitValDeudPubxPagar_Ant">#REF!</definedName>
    <definedName name="PnoC_OtrosPas_IngresosxDevengar_Act" localSheetId="1">#REF!</definedName>
    <definedName name="PnoC_OtrosPas_IngresosxDevengar_Act">#REF!</definedName>
    <definedName name="PnoC_OtrosPas_IngresosxDevengar_Ant" localSheetId="1">#REF!</definedName>
    <definedName name="PnoC_OtrosPas_IngresosxDevengar_Ant">#REF!</definedName>
    <definedName name="PnoC_OtrosPas_InstrDerivados_Act" localSheetId="1">#REF!</definedName>
    <definedName name="PnoC_OtrosPas_InstrDerivados_Act">#REF!</definedName>
    <definedName name="PnoC_OtrosPas_InstrDerivados_Ant" localSheetId="1">#REF!</definedName>
    <definedName name="PnoC_OtrosPas_InstrDerivados_Ant">#REF!</definedName>
    <definedName name="PnoC_OtrosPas_PasCortPlazSujDep_Act" localSheetId="1">#REF!</definedName>
    <definedName name="PnoC_OtrosPas_PasCortPlazSujDep_Act">#REF!</definedName>
    <definedName name="PnoC_OtrosPas_PasCortPlazSujDep_Ant" localSheetId="1">#REF!</definedName>
    <definedName name="PnoC_OtrosPas_PasCortPlazSujDep_Ant">#REF!</definedName>
    <definedName name="PnoC_ProvReservTec_Prov_Act" localSheetId="1">#REF!</definedName>
    <definedName name="PnoC_ProvReservTec_Prov_Act">#REF!</definedName>
    <definedName name="PnoC_ProvReservTec_Prov_Ant" localSheetId="1">#REF!</definedName>
    <definedName name="PnoC_ProvReservTec_Prov_Ant">#REF!</definedName>
    <definedName name="PnoC_ProvReservTec_ReservTec_Act" localSheetId="1">#REF!</definedName>
    <definedName name="PnoC_ProvReservTec_ReservTec_Act">#REF!</definedName>
    <definedName name="PnoC_ProvReservTec_ReservTec_Ant" localSheetId="1">#REF!</definedName>
    <definedName name="PnoC_ProvReservTec_ReservTec_Ant">#REF!</definedName>
    <definedName name="RIP_ResultNeg_Act" localSheetId="1">#REF!</definedName>
    <definedName name="RIP_ResultNeg_Act">#REF!</definedName>
    <definedName name="RIP_ResultNeg_Ant" localSheetId="1">#REF!</definedName>
    <definedName name="RIP_ResultNeg_Ant">#REF!</definedName>
    <definedName name="RIP_ResultPos_Act" localSheetId="1">#REF!</definedName>
    <definedName name="RIP_ResultPos_Act">#REF!</definedName>
    <definedName name="RIP_ResultPos_Ant" localSheetId="1">#REF!</definedName>
    <definedName name="RIP_ResultPos_Ant">#REF!</definedName>
    <definedName name="RTREI_DifCambio_DifCambioNeg_Act" localSheetId="1">#REF!</definedName>
    <definedName name="RTREI_DifCambio_DifCambioNeg_Act">#REF!</definedName>
    <definedName name="RTREI_DifCambio_DifCambioPos_Act" localSheetId="1">#REF!</definedName>
    <definedName name="RTREI_DifCambio_DifCambioPos_Act">#REF!</definedName>
    <definedName name="RTREI_DifCambio_DifCambioPos_Ant" localSheetId="1">#REF!</definedName>
    <definedName name="RTREI_DifCambio_DifCambioPos_Ant">#REF!</definedName>
    <definedName name="RTREI_ResultxExpInfla_GenActFinan_Act" localSheetId="1">#REF!</definedName>
    <definedName name="RTREI_ResultxExpInfla_GenActFinan_Act">#REF!</definedName>
    <definedName name="RTREI_ResultxExpInfla_GenActFinan_Ant" localSheetId="1">#REF!</definedName>
    <definedName name="RTREI_ResultxExpInfla_GenActFinan_Ant">#REF!</definedName>
    <definedName name="RTREI_ResultxExpInfla_GenPasivo_Act" localSheetId="1">#REF!</definedName>
    <definedName name="RTREI_ResultxExpInfla_GenPasivo_Act">#REF!</definedName>
    <definedName name="RTREI_ResultxExpInfla_GenPasivo_Ant" localSheetId="1">#REF!</definedName>
    <definedName name="RTREI_ResultxExpInfla_GenPasivo_Ant">#REF!</definedName>
    <definedName name="RTREI_ResultxTenen_OtrosResultxTenen_Act" localSheetId="1">#REF!</definedName>
    <definedName name="RTREI_ResultxTenen_OtrosResultxTenen_Act">#REF!</definedName>
    <definedName name="RTREI_ResultxTenen_OtrosResultxTenen_Ant" localSheetId="1">#REF!</definedName>
    <definedName name="RTREI_ResultxTenen_OtrosResultxTenen_Ant">#REF!</definedName>
    <definedName name="RTREI_ResultxTenen_VarValRazCnoDocxC_Act" localSheetId="1">#REF!</definedName>
    <definedName name="RTREI_ResultxTenen_VarValRazCnoDocxC_Act">#REF!</definedName>
    <definedName name="RTREI_ResultxTenen_VarValRazCnoDocxC_Ant" localSheetId="1">#REF!</definedName>
    <definedName name="RTREI_ResultxTenen_VarValRazCnoDocxC_Ant">#REF!</definedName>
    <definedName name="RTREI_ResultxTenen_VarValRazDocsxC_Act" localSheetId="1">#REF!</definedName>
    <definedName name="RTREI_ResultxTenen_VarValRazDocsxC_Act">#REF!</definedName>
    <definedName name="RTREI_ResultxTenen_VarValRazDocsxC_Ant" localSheetId="1">#REF!</definedName>
    <definedName name="RTREI_ResultxTenen_VarValRazDocsxC_Ant">#REF!</definedName>
    <definedName name="RTREI_ResultxTenen_VarValRazEqEfect_Act" localSheetId="1">#REF!</definedName>
    <definedName name="RTREI_ResultxTenen_VarValRazEqEfect_Act">#REF!</definedName>
    <definedName name="RTREI_ResultxTenen_VarValRazEqEfect_Ant" localSheetId="1">#REF!</definedName>
    <definedName name="RTREI_ResultxTenen_VarValRazEqEfect_Ant">#REF!</definedName>
    <definedName name="RTREI_ResultxTenen_VarValRazInstDeri_Act" localSheetId="1">#REF!</definedName>
    <definedName name="RTREI_ResultxTenen_VarValRazInstDeri_Act">#REF!</definedName>
    <definedName name="RTREI_ResultxTenen_VarValRazInstDeri_Ant" localSheetId="1">#REF!</definedName>
    <definedName name="RTREI_ResultxTenen_VarValRazInstDeri_Ant">#REF!</definedName>
    <definedName name="RTREI_ResultxTenen_VarValRazTitVal_Act" localSheetId="1">#REF!</definedName>
    <definedName name="RTREI_ResultxTenen_VarValRazTitVal_Act">#REF!</definedName>
    <definedName name="RTREI_ResultxTenen_VarValRazTitVal_Ant" localSheetId="1">#REF!</definedName>
    <definedName name="RTREI_ResultxTenen_VarValRazTitVal_Ant">#REF!</definedName>
    <definedName name="RVA_ResultNeg_VentaBien_Act" localSheetId="1">#REF!</definedName>
    <definedName name="RVA_ResultNeg_VentaBien_Act">#REF!</definedName>
    <definedName name="RVA_ResultNeg_VentaBien_Ant" localSheetId="1">#REF!</definedName>
    <definedName name="RVA_ResultNeg_VentaBien_Ant">#REF!</definedName>
    <definedName name="RVA_ResultNeg_VentaInver_Act" localSheetId="1">#REF!</definedName>
    <definedName name="RVA_ResultNeg_VentaInver_Act">#REF!</definedName>
    <definedName name="RVA_ResultNeg_VentaInver_Ant" localSheetId="1">#REF!</definedName>
    <definedName name="RVA_ResultNeg_VentaInver_Ant">#REF!</definedName>
    <definedName name="RVA_ResultPos_VentaBien_Act" localSheetId="1">#REF!</definedName>
    <definedName name="RVA_ResultPos_VentaBien_Act">#REF!</definedName>
    <definedName name="RVA_ResultPos_VentaBien_Ant" localSheetId="1">#REF!</definedName>
    <definedName name="RVA_ResultPos_VentaBien_Ant">#REF!</definedName>
    <definedName name="RVA_ResultPos_VentaInver_Act" localSheetId="1">#REF!</definedName>
    <definedName name="RVA_ResultPos_VentaInver_Act">#REF!</definedName>
    <definedName name="RVA_ResultPos_VentaInver_Ant" localSheetId="1">#REF!</definedName>
    <definedName name="RVA_ResultPos_VentaInver_Ant">#REF!</definedName>
    <definedName name="UtilidadPeriodo_Act" localSheetId="1">[1]BG1!#REF!</definedName>
    <definedName name="UtilidadPeriodo_Act">#REF!</definedName>
    <definedName name="UtilidadPeriodo_Ant" localSheetId="1">[1]BG1!#REF!</definedName>
    <definedName name="UtilidadPeriodo_Ant">#REF!</definedName>
    <definedName name="VE_AfectResAResultAcum_OtraRes" localSheetId="1">#REF!</definedName>
    <definedName name="VE_AfectResAResultAcum_OtraRes">#REF!</definedName>
    <definedName name="VE_AfectResAResultAcum_OtraRes_Ant" localSheetId="1">#REF!</definedName>
    <definedName name="VE_AfectResAResultAcum_OtraRes_Ant">#REF!</definedName>
    <definedName name="VE_AfectResAResultAcum_ResulAcum" localSheetId="1">#REF!</definedName>
    <definedName name="VE_AfectResAResultAcum_ResulAcum">#REF!</definedName>
    <definedName name="VE_AfectResAResultAcum_ResulAcum_Ant" localSheetId="1">#REF!</definedName>
    <definedName name="VE_AfectResAResultAcum_ResulAcum_Ant">#REF!</definedName>
    <definedName name="VE_AfectResAResultAcum_RevBien" localSheetId="1">#REF!</definedName>
    <definedName name="VE_AfectResAResultAcum_RevBien">#REF!</definedName>
    <definedName name="VE_AfectResAResultAcum_RevBien_Ant" localSheetId="1">#REF!</definedName>
    <definedName name="VE_AfectResAResultAcum_RevBien_Ant">#REF!</definedName>
    <definedName name="VE_DesvalBien_IntMinor" localSheetId="1">#REF!</definedName>
    <definedName name="VE_DesvalBien_IntMinor">#REF!</definedName>
    <definedName name="VE_DesvalBien_IntMinor_Ant" localSheetId="1">#REF!</definedName>
    <definedName name="VE_DesvalBien_IntMinor_Ant">#REF!</definedName>
    <definedName name="VE_DesvalBien_RevBien" localSheetId="1">#REF!</definedName>
    <definedName name="VE_DesvalBien_RevBien">#REF!</definedName>
    <definedName name="VE_DesvalBien_RevBien_Ant" localSheetId="1">#REF!</definedName>
    <definedName name="VE_DesvalBien_RevBien_Ant">#REF!</definedName>
    <definedName name="VE_DifConvMoneExt_IntMinor" localSheetId="1">#REF!</definedName>
    <definedName name="VE_DifConvMoneExt_IntMinor">#REF!</definedName>
    <definedName name="VE_DifConvMoneExt_IntMinor_Ant" localSheetId="1">#REF!</definedName>
    <definedName name="VE_DifConvMoneExt_IntMinor_Ant">#REF!</definedName>
    <definedName name="VE_DifConvMoneExt_VariaNoAsigRes" localSheetId="1">#REF!</definedName>
    <definedName name="VE_DifConvMoneExt_VariaNoAsigRes">#REF!</definedName>
    <definedName name="VE_DifConvMoneExt_VariaNoAsigRes_Ant" localSheetId="1">#REF!</definedName>
    <definedName name="VE_DifConvMoneExt_VariaNoAsigRes_Ant">#REF!</definedName>
    <definedName name="VE_DisminResulAcum_IntMinor" localSheetId="1">#REF!</definedName>
    <definedName name="VE_DisminResulAcum_IntMinor">#REF!</definedName>
    <definedName name="VE_DisminResulAcum_IntMinor_Ant" localSheetId="1">#REF!</definedName>
    <definedName name="VE_DisminResulAcum_IntMinor_Ant">#REF!</definedName>
    <definedName name="VE_DisminResulAcum_ResulAcum" localSheetId="1">#REF!</definedName>
    <definedName name="VE_DisminResulAcum_ResulAcum">#REF!</definedName>
    <definedName name="VE_DisminResulAcum_ResulAcum_Ant" localSheetId="1">#REF!</definedName>
    <definedName name="VE_DisminResulAcum_ResulAcum_Ant">#REF!</definedName>
    <definedName name="VE_IncorAlCap_Cap" localSheetId="1">#REF!</definedName>
    <definedName name="VE_IncorAlCap_Cap">#REF!</definedName>
    <definedName name="VE_IncorAlCap_Cap_Ant" localSheetId="1">#REF!</definedName>
    <definedName name="VE_IncorAlCap_Cap_Ant">#REF!</definedName>
    <definedName name="VE_IncorAlCap_IntMinor" localSheetId="1">#REF!</definedName>
    <definedName name="VE_IncorAlCap_IntMinor">#REF!</definedName>
    <definedName name="VE_IncorAlCap_IntMinor_Ant" localSheetId="1">#REF!</definedName>
    <definedName name="VE_IncorAlCap_IntMinor_Ant">#REF!</definedName>
    <definedName name="VE_IncreResulAcum_IntMinor" localSheetId="1">#REF!</definedName>
    <definedName name="VE_IncreResulAcum_IntMinor">#REF!</definedName>
    <definedName name="VE_IncreResulAcum_IntMinor_Ant" localSheetId="1">#REF!</definedName>
    <definedName name="VE_IncreResulAcum_IntMinor_Ant">#REF!</definedName>
    <definedName name="VE_IncreResulAcum_ResulAcum" localSheetId="1">#REF!</definedName>
    <definedName name="VE_IncreResulAcum_ResulAcum">#REF!</definedName>
    <definedName name="VE_IncreResulAcum_ResulAcum_Ant" localSheetId="1">#REF!</definedName>
    <definedName name="VE_IncreResulAcum_ResulAcum_Ant">#REF!</definedName>
    <definedName name="VE_OtraDismin_Cap" localSheetId="1">#REF!</definedName>
    <definedName name="VE_OtraDismin_Cap">#REF!</definedName>
    <definedName name="VE_OtraDismin_Cap_Ant" localSheetId="1">#REF!</definedName>
    <definedName name="VE_OtraDismin_Cap_Ant">#REF!</definedName>
    <definedName name="VE_OtraDismin_IntMinor" localSheetId="1">#REF!</definedName>
    <definedName name="VE_OtraDismin_IntMinor">#REF!</definedName>
    <definedName name="VE_OtraDismin_IntMinor_Ant" localSheetId="1">#REF!</definedName>
    <definedName name="VE_OtraDismin_IntMinor_Ant">#REF!</definedName>
    <definedName name="VE_OtraDismin_OtraRes" localSheetId="1">#REF!</definedName>
    <definedName name="VE_OtraDismin_OtraRes">#REF!</definedName>
    <definedName name="VE_OtraDismin_OtraRes_Ant" localSheetId="1">#REF!</definedName>
    <definedName name="VE_OtraDismin_OtraRes_Ant">#REF!</definedName>
    <definedName name="VE_OtraDismin_ResulAcum" localSheetId="1">#REF!</definedName>
    <definedName name="VE_OtraDismin_ResulAcum">#REF!</definedName>
    <definedName name="VE_OtraDismin_ResulAcum_Ant" localSheetId="1">#REF!</definedName>
    <definedName name="VE_OtraDismin_ResulAcum_Ant">#REF!</definedName>
    <definedName name="VE_OtraDismin_RevBien" localSheetId="1">#REF!</definedName>
    <definedName name="VE_OtraDismin_RevBien">#REF!</definedName>
    <definedName name="VE_OtraDismin_RevBien_Ant" localSheetId="1">#REF!</definedName>
    <definedName name="VE_OtraDismin_RevBien_Ant">#REF!</definedName>
    <definedName name="VE_OtraDismin_TransfCap" localSheetId="1">#REF!</definedName>
    <definedName name="VE_OtraDismin_TransfCap">#REF!</definedName>
    <definedName name="VE_OtraDismin_TransfCap_Ant" localSheetId="1">#REF!</definedName>
    <definedName name="VE_OtraDismin_TransfCap_Ant">#REF!</definedName>
    <definedName name="VE_OtraDismin_VariaNoAsigRes" localSheetId="1">#REF!</definedName>
    <definedName name="VE_OtraDismin_VariaNoAsigRes">#REF!</definedName>
    <definedName name="VE_OtraDismin_VariaNoAsigRes_Ant" localSheetId="1">#REF!</definedName>
    <definedName name="VE_OtraDismin_VariaNoAsigRes_Ant">#REF!</definedName>
    <definedName name="VE_OtroIncrem_Cap" localSheetId="1">#REF!</definedName>
    <definedName name="VE_OtroIncrem_Cap">#REF!</definedName>
    <definedName name="VE_OtroIncrem_Cap_Ant" localSheetId="1">#REF!</definedName>
    <definedName name="VE_OtroIncrem_Cap_Ant">#REF!</definedName>
    <definedName name="VE_OtroIncrem_IntMinor" localSheetId="1">#REF!</definedName>
    <definedName name="VE_OtroIncrem_IntMinor">#REF!</definedName>
    <definedName name="VE_OtroIncrem_IntMinor_Ant" localSheetId="1">#REF!</definedName>
    <definedName name="VE_OtroIncrem_IntMinor_Ant">#REF!</definedName>
    <definedName name="VE_OtroIncrem_OtraRes" localSheetId="1">#REF!</definedName>
    <definedName name="VE_OtroIncrem_OtraRes">#REF!</definedName>
    <definedName name="VE_OtroIncrem_OtraRes_Ant" localSheetId="1">#REF!</definedName>
    <definedName name="VE_OtroIncrem_OtraRes_Ant">#REF!</definedName>
    <definedName name="VE_OtroIncrem_ResulAcum" localSheetId="1">#REF!</definedName>
    <definedName name="VE_OtroIncrem_ResulAcum">#REF!</definedName>
    <definedName name="VE_OtroIncrem_ResulAcum_Ant" localSheetId="1">#REF!</definedName>
    <definedName name="VE_OtroIncrem_ResulAcum_Ant">#REF!</definedName>
    <definedName name="VE_OtroIncrem_RevBien" localSheetId="1">#REF!</definedName>
    <definedName name="VE_OtroIncrem_RevBien">#REF!</definedName>
    <definedName name="VE_OtroIncrem_RevBien_Ant" localSheetId="1">#REF!</definedName>
    <definedName name="VE_OtroIncrem_RevBien_Ant">#REF!</definedName>
    <definedName name="VE_OtroIncrem_TransfCap" localSheetId="1">#REF!</definedName>
    <definedName name="VE_OtroIncrem_TransfCap">#REF!</definedName>
    <definedName name="VE_OtroIncrem_TransfCap_Ant" localSheetId="1">#REF!</definedName>
    <definedName name="VE_OtroIncrem_TransfCap_Ant">#REF!</definedName>
    <definedName name="VE_OtroIncrem_VariaNoAsigRes" localSheetId="1">#REF!</definedName>
    <definedName name="VE_OtroIncrem_VariaNoAsigRes">#REF!</definedName>
    <definedName name="VE_OtroIncrem_VariaNoAsigRes_Ant" localSheetId="1">#REF!</definedName>
    <definedName name="VE_OtroIncrem_VariaNoAsigRes_Ant">#REF!</definedName>
    <definedName name="VE_ResulEjer_IntMinor" localSheetId="1">#REF!</definedName>
    <definedName name="VE_ResulEjer_IntMinor">#REF!</definedName>
    <definedName name="VE_ResulEjer_IntMinor_Ant" localSheetId="1">#REF!</definedName>
    <definedName name="VE_ResulEjer_IntMinor_Ant">#REF!</definedName>
    <definedName name="VE_RevalInver_IntMinor" localSheetId="1">#REF!</definedName>
    <definedName name="VE_RevalInver_IntMinor">#REF!</definedName>
    <definedName name="VE_RevalInver_IntMinor_Ant" localSheetId="1">#REF!</definedName>
    <definedName name="VE_RevalInver_IntMinor_Ant">#REF!</definedName>
    <definedName name="VE_RevalInver_VariaNoAsigRes" localSheetId="1">#REF!</definedName>
    <definedName name="VE_RevalInver_VariaNoAsigRes">#REF!</definedName>
    <definedName name="VE_RevalInver_VariaNoAsigRes_Ant" localSheetId="1">#REF!</definedName>
    <definedName name="VE_RevalInver_VariaNoAsigRes_Ant">#REF!</definedName>
    <definedName name="VE_RevBien_IntMinor" localSheetId="1">#REF!</definedName>
    <definedName name="VE_RevBien_IntMinor">#REF!</definedName>
    <definedName name="VE_RevBien_IntMinor_Ant" localSheetId="1">#REF!</definedName>
    <definedName name="VE_RevBien_IntMinor_Ant">#REF!</definedName>
    <definedName name="VE_RevBien_RevBien" localSheetId="1">#REF!</definedName>
    <definedName name="VE_RevBien_RevBien">#REF!</definedName>
    <definedName name="VE_RevBien_RevBien_Ant" localSheetId="1">#REF!</definedName>
    <definedName name="VE_RevBien_RevBien_Ant">#REF!</definedName>
    <definedName name="VE_TransfCap_IntMinor" localSheetId="1">#REF!</definedName>
    <definedName name="VE_TransfCap_IntMinor">#REF!</definedName>
    <definedName name="VE_TransfCap_IntMinor_Ant" localSheetId="1">#REF!</definedName>
    <definedName name="VE_TransfCap_IntMinor_Ant">#REF!</definedName>
    <definedName name="VE_TransfCap_TransfCap" localSheetId="1">#REF!</definedName>
    <definedName name="VE_TransfCap_TransfCap">#REF!</definedName>
    <definedName name="VE_TransfCap_TransfCap_Ant" localSheetId="1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" i="3" l="1"/>
  <c r="H38" i="3"/>
  <c r="H39" i="3"/>
  <c r="H30" i="3"/>
  <c r="F21" i="3"/>
  <c r="F58" i="3"/>
  <c r="F57" i="3"/>
  <c r="F54" i="3"/>
  <c r="F49" i="3"/>
  <c r="F48" i="3"/>
  <c r="F47" i="3"/>
  <c r="F46" i="3"/>
  <c r="F45" i="3"/>
  <c r="F44" i="3"/>
  <c r="F39" i="3"/>
  <c r="F37" i="3"/>
  <c r="F30" i="3"/>
  <c r="F29" i="3"/>
  <c r="F25" i="3"/>
  <c r="E58" i="3"/>
  <c r="E57" i="3"/>
  <c r="E54" i="3"/>
  <c r="E49" i="3"/>
  <c r="E48" i="3"/>
  <c r="E47" i="3"/>
  <c r="E46" i="3"/>
  <c r="E45" i="3"/>
  <c r="E44" i="3"/>
  <c r="E39" i="3"/>
  <c r="E38" i="3"/>
  <c r="E37" i="3"/>
  <c r="E31" i="3"/>
  <c r="E30" i="3"/>
  <c r="E29" i="3"/>
  <c r="E28" i="3" s="1"/>
  <c r="E25" i="3"/>
  <c r="E21" i="3"/>
  <c r="F38" i="3"/>
  <c r="F31" i="3"/>
  <c r="E56" i="3" l="1"/>
  <c r="E43" i="3"/>
  <c r="E36" i="3"/>
  <c r="F36" i="3"/>
  <c r="G30" i="3"/>
  <c r="G31" i="3"/>
  <c r="G25" i="3"/>
  <c r="G21" i="3"/>
  <c r="H21" i="3" s="1"/>
  <c r="H22" i="3"/>
  <c r="G58" i="3"/>
  <c r="H58" i="3" s="1"/>
  <c r="G57" i="3"/>
  <c r="G22" i="3"/>
  <c r="G44" i="3"/>
  <c r="H44" i="3" s="1"/>
  <c r="G32" i="3"/>
  <c r="H32" i="3" s="1"/>
  <c r="G33" i="3"/>
  <c r="H33" i="3" s="1"/>
  <c r="G34" i="3"/>
  <c r="H34" i="3" s="1"/>
  <c r="G35" i="3"/>
  <c r="H35" i="3" s="1"/>
  <c r="G38" i="3"/>
  <c r="G29" i="3"/>
  <c r="H29" i="3" s="1"/>
  <c r="G54" i="3" l="1"/>
  <c r="H54" i="3" s="1"/>
  <c r="G39" i="3"/>
  <c r="G49" i="3"/>
  <c r="H49" i="3" s="1"/>
  <c r="H25" i="3"/>
  <c r="G23" i="3"/>
  <c r="H23" i="3" s="1"/>
  <c r="G47" i="3"/>
  <c r="H47" i="3" s="1"/>
  <c r="G45" i="3"/>
  <c r="H45" i="3" s="1"/>
  <c r="H57" i="3"/>
  <c r="G46" i="3"/>
  <c r="H46" i="3" s="1"/>
  <c r="G37" i="3"/>
  <c r="H37" i="3" s="1"/>
  <c r="G48" i="3"/>
  <c r="H48" i="3" s="1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H55" i="3" s="1"/>
  <c r="G52" i="3"/>
  <c r="H52" i="3" s="1"/>
  <c r="G51" i="3"/>
  <c r="H51" i="3" s="1"/>
  <c r="G27" i="3"/>
  <c r="H27" i="3" s="1"/>
  <c r="G26" i="3"/>
  <c r="H26" i="3" s="1"/>
  <c r="H19" i="3"/>
  <c r="G19" i="3"/>
  <c r="H18" i="3"/>
  <c r="G18" i="3"/>
  <c r="G16" i="3"/>
  <c r="G15" i="3"/>
  <c r="G14" i="3"/>
  <c r="G13" i="3"/>
  <c r="G12" i="3"/>
  <c r="G11" i="3"/>
  <c r="F56" i="3"/>
  <c r="G20" i="3" l="1"/>
  <c r="H20" i="3" s="1"/>
  <c r="G36" i="3"/>
  <c r="H36" i="3" s="1"/>
  <c r="E53" i="3"/>
  <c r="E67" i="3" s="1"/>
  <c r="G43" i="3"/>
  <c r="H43" i="3" s="1"/>
  <c r="G56" i="3"/>
  <c r="H56" i="3" s="1"/>
  <c r="F28" i="3"/>
  <c r="G28" i="3" s="1"/>
  <c r="H28" i="3" s="1"/>
  <c r="F53" i="3"/>
  <c r="F50" i="3"/>
  <c r="E50" i="3"/>
  <c r="G50" i="3" s="1"/>
  <c r="H50" i="3" s="1"/>
  <c r="F24" i="3"/>
  <c r="E24" i="3"/>
  <c r="E41" i="3" s="1"/>
  <c r="F17" i="3"/>
  <c r="E17" i="3"/>
  <c r="E69" i="3" l="1"/>
  <c r="F67" i="3"/>
  <c r="G67" i="3" s="1"/>
  <c r="H67" i="3" s="1"/>
  <c r="G17" i="3"/>
  <c r="G24" i="3"/>
  <c r="H24" i="3" s="1"/>
  <c r="F41" i="3"/>
  <c r="G53" i="3"/>
  <c r="H53" i="3" s="1"/>
  <c r="G41" i="3" l="1"/>
  <c r="H41" i="3" s="1"/>
  <c r="G69" i="3" l="1"/>
  <c r="H69" i="3" s="1"/>
</calcChain>
</file>

<file path=xl/sharedStrings.xml><?xml version="1.0" encoding="utf-8"?>
<sst xmlns="http://schemas.openxmlformats.org/spreadsheetml/2006/main" count="2018" uniqueCount="1355">
  <si>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</si>
  <si>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</si>
  <si>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</si>
  <si>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</si>
  <si>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</si>
  <si>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</si>
  <si>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</si>
  <si>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</si>
  <si>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</si>
  <si>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</si>
  <si>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</si>
  <si>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</si>
  <si>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</si>
  <si>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</si>
  <si>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</si>
  <si>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</si>
  <si>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</si>
  <si>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</si>
  <si>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</si>
  <si>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</si>
  <si>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</si>
  <si>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</si>
  <si>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</si>
  <si>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</si>
  <si>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</si>
  <si>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</si>
  <si>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</si>
  <si>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</si>
  <si>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</si>
  <si>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</si>
  <si>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</si>
  <si>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</si>
  <si>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</si>
  <si>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</si>
  <si>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</si>
  <si>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</si>
  <si>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</si>
  <si>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</si>
  <si>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</si>
  <si>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</si>
  <si>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</si>
  <si>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</si>
  <si>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</si>
  <si>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</si>
  <si>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</si>
  <si>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</si>
  <si>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</si>
  <si>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</si>
  <si>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</si>
  <si>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</si>
  <si>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</si>
  <si>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</si>
  <si>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</si>
  <si>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</si>
  <si>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</si>
  <si>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</si>
  <si>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</si>
  <si>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</si>
  <si>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</si>
  <si>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</si>
  <si>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</si>
  <si>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</si>
  <si>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</si>
  <si>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</si>
  <si>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</si>
  <si>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</si>
  <si>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</si>
  <si>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</si>
  <si>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</si>
  <si>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</si>
  <si>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</si>
  <si>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</si>
  <si>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</si>
  <si>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</si>
  <si>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0004-3-1-02-01</t>
  </si>
  <si>
    <t>0004-3-1-02-01-01</t>
  </si>
  <si>
    <t>0004-3-1-02-01-01-1</t>
  </si>
  <si>
    <t>0004-3-1-02-01-01-1-99999</t>
  </si>
  <si>
    <t>0004-3-1-02-01-01-1-99999-1</t>
  </si>
  <si>
    <t>0004-3-1-02-01-01-1-99999-1-01</t>
  </si>
  <si>
    <t>0004-3-1-03</t>
  </si>
  <si>
    <t>Sanciones administrativas</t>
  </si>
  <si>
    <t>0004-3-1-03-01</t>
  </si>
  <si>
    <t>0004-3-1-03-01-01</t>
  </si>
  <si>
    <t>0004-3-1-03-01-01-1</t>
  </si>
  <si>
    <t>0004-3-1-03-01-01-1-99999</t>
  </si>
  <si>
    <t>0004-3-1-03-01-01-1-99999-1</t>
  </si>
  <si>
    <t>0004-3-1-03-01-01-1-99999-1-01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</si>
  <si>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</si>
  <si>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</si>
  <si>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</si>
  <si>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</si>
  <si>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</si>
  <si>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</si>
  <si>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</si>
  <si>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0004-3-1-99-01-01-1-99999-1-01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</si>
  <si>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</si>
  <si>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</si>
  <si>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</si>
  <si>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</si>
  <si>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</si>
  <si>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</si>
  <si>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</si>
  <si>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</si>
  <si>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</si>
  <si>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</si>
  <si>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</si>
  <si>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</si>
  <si>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</si>
  <si>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</si>
  <si>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</si>
  <si>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</si>
  <si>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</si>
  <si>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</si>
  <si>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</si>
  <si>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</si>
  <si>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</si>
  <si>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</si>
  <si>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</si>
  <si>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</si>
  <si>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</si>
  <si>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</si>
  <si>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</si>
  <si>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</si>
  <si>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</si>
  <si>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0004-4-1-02-02-03-1-99999-1-11</t>
  </si>
  <si>
    <t>Comunicaciones Múltiples J,V,, de Costa Rica, S.A.(Multicom)</t>
  </si>
  <si>
    <t>0004-4-1-02-02-03-1-99999-1-13</t>
  </si>
  <si>
    <t>Radiográfica Costarricense S.A.(Racsa)</t>
  </si>
  <si>
    <t>0004-4-1-02-02-03-1-99999-1-14</t>
  </si>
  <si>
    <t>Otros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</si>
  <si>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</si>
  <si>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</si>
  <si>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</si>
  <si>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</si>
  <si>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</si>
  <si>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</si>
  <si>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</si>
  <si>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</si>
  <si>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</si>
  <si>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</si>
  <si>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</si>
  <si>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</si>
  <si>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</si>
  <si>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</si>
  <si>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</si>
  <si>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</si>
  <si>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</si>
  <si>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</si>
  <si>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</si>
  <si>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</si>
  <si>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</si>
  <si>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</si>
  <si>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</si>
  <si>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</si>
  <si>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</si>
  <si>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</si>
  <si>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</si>
  <si>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</si>
  <si>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</si>
  <si>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</si>
  <si>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</si>
  <si>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</si>
  <si>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</si>
  <si>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</si>
  <si>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</si>
  <si>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</si>
  <si>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</si>
  <si>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</si>
  <si>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0004-4-1-02-02-03-1-99999-1-47</t>
  </si>
  <si>
    <t>Anditel International AL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</si>
  <si>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</si>
  <si>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</si>
  <si>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</si>
  <si>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</si>
  <si>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</si>
  <si>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</si>
  <si>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</si>
  <si>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</si>
  <si>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</si>
  <si>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</si>
  <si>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</si>
  <si>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</si>
  <si>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</si>
  <si>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</si>
  <si>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</si>
  <si>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</si>
  <si>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</si>
  <si>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</si>
  <si>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</si>
  <si>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</si>
  <si>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</si>
  <si>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</si>
  <si>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0004-4-1-02-02-03-1-99999-1-63</t>
  </si>
  <si>
    <t>Ticaribe</t>
  </si>
  <si>
    <t>0004-4-1-02-02-03-1-99999-1-64</t>
  </si>
  <si>
    <t>Reico</t>
  </si>
  <si>
    <t>0004-4-1-02-02-03-1-99999-1-65</t>
  </si>
  <si>
    <t>Global Communications</t>
  </si>
  <si>
    <t>0004-4-1-02-02-03-1-99999-1-67</t>
  </si>
  <si>
    <t>Soluciones Inalambricas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</si>
  <si>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</si>
  <si>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</si>
  <si>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</si>
  <si>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</si>
  <si>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</si>
  <si>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</si>
  <si>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</si>
  <si>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</si>
  <si>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</si>
  <si>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</si>
  <si>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</si>
  <si>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</si>
  <si>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</si>
  <si>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</si>
  <si>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</si>
  <si>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</si>
  <si>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</si>
  <si>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</si>
  <si>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0004-4-1-02-02-03-1-99999-1-78</t>
  </si>
  <si>
    <t>Sencinet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</si>
  <si>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</si>
  <si>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</si>
  <si>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</si>
  <si>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</si>
  <si>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</si>
  <si>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</si>
  <si>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</si>
  <si>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</si>
  <si>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</si>
  <si>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</si>
  <si>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</si>
  <si>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</si>
  <si>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</si>
  <si>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</si>
  <si>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</si>
  <si>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</si>
  <si>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0004-4-1-02-02-03-1-99999-1-88</t>
  </si>
  <si>
    <t>3-101-791491 S.A</t>
  </si>
  <si>
    <t>0004-4-1-02-02-03-1-99999-1-90</t>
  </si>
  <si>
    <t>Comunicación Constante S.A.</t>
  </si>
  <si>
    <t>0004-4-1-02-02-03-1-99999-1-91</t>
  </si>
  <si>
    <t>Bryan Orlando Villalta Mora</t>
  </si>
  <si>
    <t>0004-4-1-02-02-03-1-99999-1-92</t>
  </si>
  <si>
    <t>Maruja Rojas Salazar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</si>
  <si>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</si>
  <si>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</si>
  <si>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</si>
  <si>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</si>
  <si>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</si>
  <si>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</si>
  <si>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</si>
  <si>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</si>
  <si>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</si>
  <si>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</si>
  <si>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</si>
  <si>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</si>
  <si>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</si>
  <si>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0004-4-1-02-02-03-1-99999-2-00</t>
  </si>
  <si>
    <t>100 -UPENET SRL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</si>
  <si>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</si>
  <si>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</si>
  <si>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</si>
  <si>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</si>
  <si>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</si>
  <si>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</si>
  <si>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</si>
  <si>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</si>
  <si>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0004-4-1-02-02-03-1-99999-2-06</t>
  </si>
  <si>
    <t>106- A y B Servicios Especializados en Telematica</t>
  </si>
  <si>
    <t>0004-4-1-02-02-03-1-99999-2-07</t>
  </si>
  <si>
    <t>107-Fonet de Costa Rica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</si>
  <si>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</si>
  <si>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</si>
  <si>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</si>
  <si>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</si>
  <si>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</si>
  <si>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</si>
  <si>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</si>
  <si>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</si>
  <si>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</si>
  <si>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</si>
  <si>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</si>
  <si>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</si>
  <si>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0004-4-1-02-02-03-1-99999-2-16</t>
  </si>
  <si>
    <t>116- ITELLUM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</si>
  <si>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</si>
  <si>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</si>
  <si>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</si>
  <si>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</si>
  <si>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</si>
  <si>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</si>
  <si>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</si>
  <si>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</si>
  <si>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</si>
  <si>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</si>
  <si>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</si>
  <si>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</si>
  <si>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</si>
  <si>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</si>
  <si>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</si>
  <si>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</si>
  <si>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</si>
  <si>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</si>
  <si>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</si>
  <si>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</si>
  <si>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</si>
  <si>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</si>
  <si>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</si>
  <si>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</si>
  <si>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</si>
  <si>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</si>
  <si>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</si>
  <si>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</si>
  <si>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</si>
  <si>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</si>
  <si>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</si>
  <si>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</si>
  <si>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</si>
  <si>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</si>
  <si>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</si>
  <si>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</si>
  <si>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</si>
  <si>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</si>
  <si>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</si>
  <si>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</si>
  <si>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</si>
  <si>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</si>
  <si>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</si>
  <si>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</si>
  <si>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</si>
  <si>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</si>
  <si>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</si>
  <si>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</si>
  <si>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</si>
  <si>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</si>
  <si>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</si>
  <si>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</si>
  <si>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</si>
  <si>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</si>
  <si>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</si>
  <si>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</si>
  <si>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</si>
  <si>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</si>
  <si>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</si>
  <si>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</si>
  <si>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>0004-9-9-99-99-01-1-99999-1-02</t>
  </si>
  <si>
    <t>Cobro de Carnet a empleados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</si>
  <si>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</si>
  <si>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</si>
  <si>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</si>
  <si>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</si>
  <si>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</si>
  <si>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</si>
  <si>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</si>
  <si>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</si>
  <si>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</si>
  <si>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</si>
  <si>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</si>
  <si>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</si>
  <si>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</si>
  <si>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</si>
  <si>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</si>
  <si>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</si>
  <si>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</si>
  <si>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</si>
  <si>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</si>
  <si>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</si>
  <si>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</si>
  <si>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</si>
  <si>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</si>
  <si>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</si>
  <si>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</si>
  <si>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</si>
  <si>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</si>
  <si>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</si>
  <si>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</si>
  <si>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</si>
  <si>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</si>
  <si>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</si>
  <si>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</si>
  <si>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</si>
  <si>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</si>
  <si>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</si>
  <si>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</si>
  <si>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</si>
  <si>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</si>
  <si>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</si>
  <si>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</si>
  <si>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</si>
  <si>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</si>
  <si>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</si>
  <si>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</si>
  <si>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</si>
  <si>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</si>
  <si>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</si>
  <si>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</si>
  <si>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</si>
  <si>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</si>
  <si>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</si>
  <si>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</si>
  <si>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</si>
  <si>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</si>
  <si>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</si>
  <si>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</si>
  <si>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</si>
  <si>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</si>
  <si>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</si>
  <si>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</si>
  <si>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</si>
  <si>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</si>
  <si>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</si>
  <si>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</si>
  <si>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</si>
  <si>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</si>
  <si>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</si>
  <si>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</si>
  <si>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</si>
  <si>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</si>
  <si>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</si>
  <si>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</si>
  <si>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</si>
  <si>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</si>
  <si>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</si>
  <si>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</si>
  <si>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</si>
  <si>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</si>
  <si>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</si>
  <si>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</si>
  <si>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</si>
  <si>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</si>
  <si>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</si>
  <si>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</si>
  <si>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</si>
  <si>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</si>
  <si>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</si>
  <si>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</si>
  <si>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</si>
  <si>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</si>
  <si>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</si>
  <si>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</si>
  <si>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</si>
  <si>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</si>
  <si>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</si>
  <si>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</si>
  <si>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</si>
  <si>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</si>
  <si>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</si>
  <si>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</si>
  <si>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</si>
  <si>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</si>
  <si>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</si>
  <si>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</si>
  <si>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</si>
  <si>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</si>
  <si>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</si>
  <si>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</si>
  <si>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</si>
  <si>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</si>
  <si>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</si>
  <si>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</si>
  <si>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</si>
  <si>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</si>
  <si>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</si>
  <si>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</si>
  <si>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</si>
  <si>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</si>
  <si>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</si>
  <si>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</si>
  <si>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</si>
  <si>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</si>
  <si>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</si>
  <si>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</si>
  <si>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</si>
  <si>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</si>
  <si>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</si>
  <si>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</si>
  <si>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</si>
  <si>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</si>
  <si>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</si>
  <si>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</si>
  <si>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</si>
  <si>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</si>
  <si>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</si>
  <si>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</si>
  <si>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</si>
  <si>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</si>
  <si>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</si>
  <si>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</si>
  <si>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</si>
  <si>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</si>
  <si>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</si>
  <si>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</si>
  <si>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</si>
  <si>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</si>
  <si>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</si>
  <si>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</si>
  <si>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</si>
  <si>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</si>
  <si>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</si>
  <si>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</si>
  <si>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</si>
  <si>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</si>
  <si>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</si>
  <si>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</si>
  <si>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</si>
  <si>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</si>
  <si>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</si>
  <si>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</si>
  <si>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</si>
  <si>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</si>
  <si>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</si>
  <si>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</si>
  <si>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</si>
  <si>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</si>
  <si>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</si>
  <si>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</si>
  <si>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</si>
  <si>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</si>
  <si>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</si>
  <si>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</si>
  <si>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</si>
  <si>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0005-1-1-06-01</t>
  </si>
  <si>
    <t>Becas a funcionarios</t>
  </si>
  <si>
    <t>0005-1-1-06-01-01</t>
  </si>
  <si>
    <t>0005-1-1-06-01-01-1</t>
  </si>
  <si>
    <t>0005-1-1-06-01-01-1-99999</t>
  </si>
  <si>
    <t>0005-1-1-06-01-01-1-99999-1</t>
  </si>
  <si>
    <t>0005-1-1-06-01-01-1-99999-1-01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</si>
  <si>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</si>
  <si>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</si>
  <si>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</si>
  <si>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</si>
  <si>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</si>
  <si>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</si>
  <si>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</si>
  <si>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</si>
  <si>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</si>
  <si>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</si>
  <si>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</si>
  <si>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</si>
  <si>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</si>
  <si>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</si>
  <si>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</si>
  <si>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</si>
  <si>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</si>
  <si>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</si>
  <si>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</si>
  <si>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</si>
  <si>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</si>
  <si>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</si>
  <si>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</si>
  <si>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</si>
  <si>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</si>
  <si>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</si>
  <si>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</si>
  <si>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</si>
  <si>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</si>
  <si>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</si>
  <si>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</si>
  <si>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</si>
  <si>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</si>
  <si>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</si>
  <si>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</si>
  <si>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</si>
  <si>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</si>
  <si>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</si>
  <si>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</si>
  <si>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</si>
  <si>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</si>
  <si>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</si>
  <si>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</si>
  <si>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</si>
  <si>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</si>
  <si>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0005-1-2-02</t>
  </si>
  <si>
    <t>Servicios básicos</t>
  </si>
  <si>
    <t>0005-1-2-02-01</t>
  </si>
  <si>
    <t>Agua y alcantarillado</t>
  </si>
  <si>
    <t>0005-1-2-02-01-01</t>
  </si>
  <si>
    <t>0005-1-2-02-01-01-1</t>
  </si>
  <si>
    <t>0005-1-2-02-01-01-1-99999</t>
  </si>
  <si>
    <t>0005-1-2-02-01-01-1-99999-1</t>
  </si>
  <si>
    <t>0005-1-2-02-01-01-1-99999-1-01</t>
  </si>
  <si>
    <t>0005-1-2-02-02</t>
  </si>
  <si>
    <t>Energía eléctrica</t>
  </si>
  <si>
    <t>0005-1-2-02-02-01</t>
  </si>
  <si>
    <t>0005-1-2-02-02-01-1</t>
  </si>
  <si>
    <t>0005-1-2-02-02-01-1-99999</t>
  </si>
  <si>
    <t>0005-1-2-02-02-01-1-99999-1</t>
  </si>
  <si>
    <t>0005-1-2-02-02-01-1-99999-1-01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</si>
  <si>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</si>
  <si>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</si>
  <si>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</si>
  <si>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</si>
  <si>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</si>
  <si>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</si>
  <si>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</si>
  <si>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</si>
  <si>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</si>
  <si>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</si>
  <si>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</si>
  <si>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</si>
  <si>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</si>
  <si>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</si>
  <si>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</si>
  <si>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</si>
  <si>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</si>
  <si>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</si>
  <si>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</si>
  <si>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</si>
  <si>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</si>
  <si>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</si>
  <si>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</si>
  <si>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</si>
  <si>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</si>
  <si>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</si>
  <si>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</si>
  <si>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</si>
  <si>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</si>
  <si>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</si>
  <si>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0005-1-2-03-03</t>
  </si>
  <si>
    <t>Impresión encuadernación y otros</t>
  </si>
  <si>
    <t>0005-1-2-03-03-01</t>
  </si>
  <si>
    <t>0005-1-2-03-03-01-1</t>
  </si>
  <si>
    <t>0005-1-2-03-03-01-1-99999</t>
  </si>
  <si>
    <t>0005-1-2-03-03-01-1-99999-1</t>
  </si>
  <si>
    <t>0005-1-2-03-03-01-1-99999-1-01</t>
  </si>
  <si>
    <t>0005-1-2-03-04</t>
  </si>
  <si>
    <t>Transporte de bienes</t>
  </si>
  <si>
    <t>0005-1-2-03-04-01</t>
  </si>
  <si>
    <t>0005-1-2-03-04-01-1</t>
  </si>
  <si>
    <t>0005-1-2-03-04-01-1-99999</t>
  </si>
  <si>
    <t>0005-1-2-03-04-01-1-99999-1</t>
  </si>
  <si>
    <t>0005-1-2-03-04-01-1-99999-1-01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</si>
  <si>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</si>
  <si>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</si>
  <si>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</si>
  <si>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</si>
  <si>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</si>
  <si>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</si>
  <si>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</si>
  <si>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</si>
  <si>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</si>
  <si>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</si>
  <si>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</si>
  <si>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</si>
  <si>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</si>
  <si>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</si>
  <si>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</si>
  <si>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</si>
  <si>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</si>
  <si>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</si>
  <si>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</si>
  <si>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</si>
  <si>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</si>
  <si>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</si>
  <si>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</si>
  <si>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</si>
  <si>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</si>
  <si>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</si>
  <si>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</si>
  <si>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</si>
  <si>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</si>
  <si>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</si>
  <si>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</si>
  <si>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</si>
  <si>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</si>
  <si>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</si>
  <si>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</si>
  <si>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</si>
  <si>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</si>
  <si>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</si>
  <si>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</si>
  <si>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</si>
  <si>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</si>
  <si>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</si>
  <si>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</si>
  <si>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</si>
  <si>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</si>
  <si>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</si>
  <si>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</si>
  <si>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</si>
  <si>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</si>
  <si>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</si>
  <si>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</si>
  <si>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</si>
  <si>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</si>
  <si>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</si>
  <si>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</si>
  <si>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</si>
  <si>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</si>
  <si>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</si>
  <si>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</si>
  <si>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</si>
  <si>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</si>
  <si>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</si>
  <si>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</si>
  <si>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</si>
  <si>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</si>
  <si>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</si>
  <si>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</si>
  <si>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</si>
  <si>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</si>
  <si>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</si>
  <si>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</si>
  <si>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</si>
  <si>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</si>
  <si>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</si>
  <si>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</si>
  <si>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</si>
  <si>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</si>
  <si>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</si>
  <si>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</si>
  <si>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</si>
  <si>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</si>
  <si>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</si>
  <si>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0005-1-2-06</t>
  </si>
  <si>
    <t>Seguros reaseguros y otras obligaciones</t>
  </si>
  <si>
    <t>0005-1-2-06-01</t>
  </si>
  <si>
    <t>Seguros</t>
  </si>
  <si>
    <t>0005-1-2-06-01-01</t>
  </si>
  <si>
    <t>Seguros contra riesgos de trabajo</t>
  </si>
  <si>
    <t>0005-1-2-06-01-01-1</t>
  </si>
  <si>
    <t>0005-1-2-06-01-01-1-99999</t>
  </si>
  <si>
    <t>0005-1-2-06-01-01-1-99999-1</t>
  </si>
  <si>
    <t>0005-1-2-06-01-01-1-99999-1-01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</si>
  <si>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</si>
  <si>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</si>
  <si>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</si>
  <si>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</si>
  <si>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</si>
  <si>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</si>
  <si>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</si>
  <si>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</si>
  <si>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</si>
  <si>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</si>
  <si>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</si>
  <si>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</si>
  <si>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</si>
  <si>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</si>
  <si>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</si>
  <si>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</si>
  <si>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</si>
  <si>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0005-1-2-07-02</t>
  </si>
  <si>
    <t>Actividades protocolarias y sociales</t>
  </si>
  <si>
    <t>0005-1-2-07-02-01</t>
  </si>
  <si>
    <t>0005-1-2-07-02-01-1</t>
  </si>
  <si>
    <t>0005-1-2-07-02-01-1-99999</t>
  </si>
  <si>
    <t>0005-1-2-07-02-01-1-99999-1</t>
  </si>
  <si>
    <t>0005-1-2-07-02-01-1-99999-1-01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</si>
  <si>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</si>
  <si>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</si>
  <si>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</si>
  <si>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</si>
  <si>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</si>
  <si>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</si>
  <si>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</si>
  <si>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</si>
  <si>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</si>
  <si>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0005-1-2-08-04</t>
  </si>
  <si>
    <t>Mantenimiento y reparación de equipos de comunicación</t>
  </si>
  <si>
    <t>0005-1-2-08-04-01</t>
  </si>
  <si>
    <t>0005-1-2-08-04-01-1</t>
  </si>
  <si>
    <t>0005-1-2-08-04-01-1-99999</t>
  </si>
  <si>
    <t>0005-1-2-08-04-01-1-99999-1</t>
  </si>
  <si>
    <t>0005-1-2-08-04-01-1-99999-1-01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</si>
  <si>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</si>
  <si>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</si>
  <si>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</si>
  <si>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</si>
  <si>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</si>
  <si>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</si>
  <si>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</si>
  <si>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>0005-1-2-08-07</t>
  </si>
  <si>
    <t>Mantenimiento y reparación de equipos sanitarios de laboratorio e investigación</t>
  </si>
  <si>
    <t>0005-1-2-08-07-01</t>
  </si>
  <si>
    <t>0005-1-2-08-07-01-1</t>
  </si>
  <si>
    <t>0005-1-2-08-07-01-1-99999</t>
  </si>
  <si>
    <t>0005-1-2-08-07-01-1-99999-1</t>
  </si>
  <si>
    <t>0005-1-2-08-07-01-1-99999-1-01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</si>
  <si>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</si>
  <si>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</si>
  <si>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</si>
  <si>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</si>
  <si>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</si>
  <si>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</si>
  <si>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</si>
  <si>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0005-1-2-99</t>
  </si>
  <si>
    <t>Otros servicios</t>
  </si>
  <si>
    <t>0005-1-2-99-01</t>
  </si>
  <si>
    <t>Servicios de regulación</t>
  </si>
  <si>
    <t>0005-1-2-99-01-01</t>
  </si>
  <si>
    <t>0005-1-2-99-01-01-1</t>
  </si>
  <si>
    <t>0005-1-2-99-01-01-1-99999</t>
  </si>
  <si>
    <t>0005-1-2-99-01-01-1-99999-1</t>
  </si>
  <si>
    <t>0005-1-2-99-01-01-1-99999-1-01</t>
  </si>
  <si>
    <t>0005-1-2-99-99</t>
  </si>
  <si>
    <t>Otros servicios varios</t>
  </si>
  <si>
    <t>0005-1-2-99-99-01</t>
  </si>
  <si>
    <t>0005-1-2-99-99-01-1</t>
  </si>
  <si>
    <t>0005-1-2-99-99-01-1-99999</t>
  </si>
  <si>
    <t>0005-1-2-99-99-01-1-99999-1</t>
  </si>
  <si>
    <t>0005-1-2-99-99-01-1-99999-1-01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</si>
  <si>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</si>
  <si>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</si>
  <si>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</si>
  <si>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</si>
  <si>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</si>
  <si>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</si>
  <si>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</si>
  <si>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</si>
  <si>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</si>
  <si>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</si>
  <si>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</si>
  <si>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0005-1-3-01-01-01-1-99999-2</t>
  </si>
  <si>
    <t>0005-1-3-01-01-01-1-99999-2-01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</si>
  <si>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</si>
  <si>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</si>
  <si>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</si>
  <si>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</si>
  <si>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</si>
  <si>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</si>
  <si>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</si>
  <si>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</si>
  <si>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</si>
  <si>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0005-1-3-01-04</t>
  </si>
  <si>
    <t>Tintas pinturas y diluyentes</t>
  </si>
  <si>
    <t>0005-1-3-01-04-01</t>
  </si>
  <si>
    <t>0005-1-3-01-04-01-1</t>
  </si>
  <si>
    <t>0005-1-3-01-04-01-1-99999</t>
  </si>
  <si>
    <t>0005-1-3-01-04-01-1-99999-2</t>
  </si>
  <si>
    <t>0005-1-3-01-04-01-1-99999-2-01</t>
  </si>
  <si>
    <t>0005-1-3-01-99</t>
  </si>
  <si>
    <t>Otros productos químicos y conexos</t>
  </si>
  <si>
    <t>0005-1-3-01-99-01</t>
  </si>
  <si>
    <t>0005-1-3-01-99-01-1</t>
  </si>
  <si>
    <t>0005-1-3-01-99-01-1-99999</t>
  </si>
  <si>
    <t>0005-1-3-01-99-01-1-99999-1</t>
  </si>
  <si>
    <t>0005-1-3-01-99-01-1-99999-1-01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</si>
  <si>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</si>
  <si>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</si>
  <si>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</si>
  <si>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</si>
  <si>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</si>
  <si>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</si>
  <si>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</si>
  <si>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</si>
  <si>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</si>
  <si>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</si>
  <si>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</si>
  <si>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</si>
  <si>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</si>
  <si>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</si>
  <si>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</si>
  <si>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</si>
  <si>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</si>
  <si>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</si>
  <si>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</si>
  <si>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</si>
  <si>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</si>
  <si>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</si>
  <si>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</si>
  <si>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0005-1-3-03-04-01-1-99999-2</t>
  </si>
  <si>
    <t>0005-1-3-03-04-01-1-99999-2-01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</si>
  <si>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</si>
  <si>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</si>
  <si>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</si>
  <si>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</si>
  <si>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</si>
  <si>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</si>
  <si>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</si>
  <si>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</si>
  <si>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</si>
  <si>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</si>
  <si>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</si>
  <si>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</si>
  <si>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</si>
  <si>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</si>
  <si>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0005-1-3-04-01-01-1-99999-2</t>
  </si>
  <si>
    <t>0005-1-3-04-01-01-1-99999-2-01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</si>
  <si>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</si>
  <si>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</si>
  <si>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</si>
  <si>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</si>
  <si>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</si>
  <si>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</si>
  <si>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</si>
  <si>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</si>
  <si>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</si>
  <si>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</si>
  <si>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</si>
  <si>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</si>
  <si>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</si>
  <si>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</si>
  <si>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</si>
  <si>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</si>
  <si>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</si>
  <si>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</si>
  <si>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</si>
  <si>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</si>
  <si>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</si>
  <si>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</si>
  <si>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</si>
  <si>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</si>
  <si>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</si>
  <si>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</si>
  <si>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</si>
  <si>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</si>
  <si>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</si>
  <si>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</si>
  <si>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</si>
  <si>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</si>
  <si>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</si>
  <si>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</si>
  <si>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</si>
  <si>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</si>
  <si>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</si>
  <si>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</si>
  <si>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</si>
  <si>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</si>
  <si>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</si>
  <si>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</si>
  <si>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</si>
  <si>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</si>
  <si>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</si>
  <si>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</si>
  <si>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</si>
  <si>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</si>
  <si>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</si>
  <si>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</si>
  <si>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</si>
  <si>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</si>
  <si>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</si>
  <si>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</si>
  <si>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</si>
  <si>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</si>
  <si>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</si>
  <si>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</si>
  <si>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</si>
  <si>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</si>
  <si>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</si>
  <si>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</si>
  <si>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</si>
  <si>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</si>
  <si>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</si>
  <si>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</si>
  <si>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</si>
  <si>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</si>
  <si>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</si>
  <si>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</si>
  <si>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</si>
  <si>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</si>
  <si>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</si>
  <si>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</si>
  <si>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</si>
  <si>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</si>
  <si>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</si>
  <si>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</si>
  <si>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</si>
  <si>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</si>
  <si>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</si>
  <si>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</si>
  <si>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</si>
  <si>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</si>
  <si>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</si>
  <si>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</si>
  <si>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</si>
  <si>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</si>
  <si>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</si>
  <si>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</si>
  <si>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</si>
  <si>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</si>
  <si>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</si>
  <si>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</si>
  <si>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</si>
  <si>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</si>
  <si>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</si>
  <si>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</si>
  <si>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</si>
  <si>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</si>
  <si>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</si>
  <si>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</si>
  <si>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</si>
  <si>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</si>
  <si>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</si>
  <si>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</si>
  <si>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</si>
  <si>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</si>
  <si>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</si>
  <si>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</si>
  <si>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</si>
  <si>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</si>
  <si>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</si>
  <si>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</si>
  <si>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</si>
  <si>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</si>
  <si>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</si>
  <si>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</si>
  <si>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</si>
  <si>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</si>
  <si>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</si>
  <si>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</si>
  <si>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</si>
  <si>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</si>
  <si>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</si>
  <si>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</si>
  <si>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</si>
  <si>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</si>
  <si>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</si>
  <si>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</si>
  <si>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</si>
  <si>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</si>
  <si>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</si>
  <si>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</si>
  <si>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</si>
  <si>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</si>
  <si>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</si>
  <si>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</si>
  <si>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</si>
  <si>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</si>
  <si>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</si>
  <si>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</si>
  <si>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</si>
  <si>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</si>
  <si>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</si>
  <si>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</si>
  <si>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</si>
  <si>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</si>
  <si>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</si>
  <si>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</si>
  <si>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</si>
  <si>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</si>
  <si>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</si>
  <si>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</si>
  <si>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</si>
  <si>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</si>
  <si>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</si>
  <si>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</si>
  <si>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</si>
  <si>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</si>
  <si>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</si>
  <si>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</si>
  <si>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</si>
  <si>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</si>
  <si>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</si>
  <si>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</si>
  <si>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</si>
  <si>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</si>
  <si>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</si>
  <si>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</si>
  <si>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</si>
  <si>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</si>
  <si>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</si>
  <si>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</si>
  <si>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</si>
  <si>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</si>
  <si>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</si>
  <si>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</si>
  <si>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</si>
  <si>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</si>
  <si>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</si>
  <si>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</si>
  <si>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</si>
  <si>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</si>
  <si>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</si>
  <si>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</si>
  <si>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</si>
  <si>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</si>
  <si>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</si>
  <si>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</si>
  <si>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</si>
  <si>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</si>
  <si>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</si>
  <si>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</si>
  <si>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</si>
  <si>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</si>
  <si>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</si>
  <si>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</si>
  <si>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</si>
  <si>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</si>
  <si>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</si>
  <si>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</si>
  <si>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</si>
  <si>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</si>
  <si>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</si>
  <si>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</si>
  <si>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</si>
  <si>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</si>
  <si>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</si>
  <si>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</si>
  <si>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</si>
  <si>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</si>
  <si>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</si>
  <si>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</si>
  <si>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</si>
  <si>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</si>
  <si>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</si>
  <si>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</si>
  <si>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</si>
  <si>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</si>
  <si>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</si>
  <si>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</si>
  <si>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</si>
  <si>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</si>
  <si>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</si>
  <si>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</si>
  <si>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</si>
  <si>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</si>
  <si>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</si>
  <si>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</si>
  <si>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</si>
  <si>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</si>
  <si>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</si>
  <si>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</si>
  <si>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</si>
  <si>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</si>
  <si>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</si>
  <si>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</si>
  <si>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</si>
  <si>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</si>
  <si>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</si>
  <si>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</si>
  <si>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</si>
  <si>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</si>
  <si>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</si>
  <si>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</si>
  <si>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</si>
  <si>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</si>
  <si>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</si>
  <si>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</si>
  <si>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</si>
  <si>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</si>
  <si>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</si>
  <si>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</si>
  <si>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</si>
  <si>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</si>
  <si>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</si>
  <si>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</si>
  <si>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</si>
  <si>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</si>
  <si>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</si>
  <si>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</si>
  <si>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</si>
  <si>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</si>
  <si>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</si>
  <si>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</si>
  <si>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</si>
  <si>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</si>
  <si>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</si>
  <si>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</si>
  <si>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</si>
  <si>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</si>
  <si>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</si>
  <si>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</si>
  <si>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</si>
  <si>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</si>
  <si>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</si>
  <si>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</si>
  <si>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</si>
  <si>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</si>
  <si>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</si>
  <si>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</si>
  <si>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</si>
  <si>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</si>
  <si>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</si>
  <si>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</si>
  <si>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</si>
  <si>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</si>
  <si>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</si>
  <si>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</si>
  <si>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</si>
  <si>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</si>
  <si>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</si>
  <si>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</si>
  <si>
    <t>0004-4-1-02-02-03-1-99999-1-23</t>
  </si>
  <si>
    <t>Fastnet Network Solutions, S.A.</t>
  </si>
  <si>
    <t>0004-4-1-02-02-03-1-99999-2-18</t>
  </si>
  <si>
    <t>118- INTECSS</t>
  </si>
  <si>
    <t>0005-4-1-01-01-99</t>
  </si>
  <si>
    <t>Otras transferencias corrientes a personas</t>
  </si>
  <si>
    <t>0005-4-1-01-01-99-1</t>
  </si>
  <si>
    <t>0005-4-1-01-01-99-1-99999</t>
  </si>
  <si>
    <t>0005-4-1-01-01-99-1-99999-1</t>
  </si>
  <si>
    <t>Becas</t>
  </si>
  <si>
    <t>0005-4-1-01-01-99-1-99999-1-01</t>
  </si>
  <si>
    <t>Becas al Exterior Funcionarios</t>
  </si>
  <si>
    <t>0005-1-3-03-01-01-1-99999-1</t>
  </si>
  <si>
    <t>0005-1-3-03-01-01-1-99999-1-01</t>
  </si>
  <si>
    <t>0005-1-3-03-99-01-1-99999-1</t>
  </si>
  <si>
    <t>0005-1-3-03-99-01-1-99999-1-01</t>
  </si>
  <si>
    <t>N/A</t>
  </si>
  <si>
    <t>Intereses por otras cuentas a cobrar</t>
  </si>
  <si>
    <t>cuenta</t>
  </si>
  <si>
    <t>Otras transferencias corrientes a Órganos Desconcentrados</t>
  </si>
  <si>
    <t>0005-4-1-02-02-99-1-99999-1-01</t>
  </si>
  <si>
    <t>0005-4-1-02-02-99-1-99999-1</t>
  </si>
  <si>
    <t>0005-4-1-02-02-99-1-99999</t>
  </si>
  <si>
    <t>0005-4-1-02-02-99-1</t>
  </si>
  <si>
    <t>0005-4-1-02-02-99</t>
  </si>
  <si>
    <t>Donaciones corrientes a Órganos Desconcentrados</t>
  </si>
  <si>
    <t>0005-4-1-02-02-01-1-12554-1-01</t>
  </si>
  <si>
    <t>0005-4-1-02-02-01-1-12554-1</t>
  </si>
  <si>
    <t>Comisión Nacional de Prevención de Riesgos y Atención de Emergencias (CNE)</t>
  </si>
  <si>
    <t>0005-4-1-02-02-01-1-12554</t>
  </si>
  <si>
    <t>0005-4-1-02-02-01-1</t>
  </si>
  <si>
    <t>0005-4-1-02-02-01</t>
  </si>
  <si>
    <t>Transferencias corrientes a Órganos Desconcentrados</t>
  </si>
  <si>
    <t>0005-4-1-02-02</t>
  </si>
  <si>
    <t>Transferencias corrientes al sector público interno</t>
  </si>
  <si>
    <t>0005-4-1-02</t>
  </si>
  <si>
    <t>0005-4-1-01-01-02-1-99999-1-01</t>
  </si>
  <si>
    <t>0005-4-1-01-01-02-1-99999-1</t>
  </si>
  <si>
    <t>0005-4-1-01-01-02-1-99999</t>
  </si>
  <si>
    <t>0005-4-1-01-01-02-1</t>
  </si>
  <si>
    <t>0005-4-1-01-01-02</t>
  </si>
  <si>
    <t>Deterioro de software y programas</t>
  </si>
  <si>
    <t>0005-1-5-01-08-03-1-99999-1-01</t>
  </si>
  <si>
    <t>0005-1-5-01-08-03-1-99999-1</t>
  </si>
  <si>
    <t>0005-1-5-01-08-03-1-99999</t>
  </si>
  <si>
    <t>0005-1-5-01-08-03-1</t>
  </si>
  <si>
    <t>0005-1-5-01-08-03</t>
  </si>
  <si>
    <t>Deterioro de bienes intangibles no concesionados</t>
  </si>
  <si>
    <t>0005-1-5-01-08</t>
  </si>
  <si>
    <t>0005-1-2-08-04-01-1-99999-2-01</t>
  </si>
  <si>
    <t>0005-1-2-08-04-01-1-99999-2</t>
  </si>
  <si>
    <t>Intereses por créditos varios</t>
  </si>
  <si>
    <t>0004-5-9-99-99-01-1-99999-1-01</t>
  </si>
  <si>
    <t>0004-5-9-99-99-01-1-99999-1</t>
  </si>
  <si>
    <t>0004-5-9-99-99-01-1-99999</t>
  </si>
  <si>
    <t>0004-5-9-99-99-01-1</t>
  </si>
  <si>
    <t>0004-5-9-99-99-01</t>
  </si>
  <si>
    <t>0004-5-9-99-99</t>
  </si>
  <si>
    <t>0004-5-9-99</t>
  </si>
  <si>
    <t xml:space="preserve">Otros ingresos de la propiedad </t>
  </si>
  <si>
    <t xml:space="preserve">0004-5-9 </t>
  </si>
  <si>
    <t>139 Juan Agustin Salazar Quesada</t>
  </si>
  <si>
    <t>0004-4-1-02-02-03-1-99999-2-39</t>
  </si>
  <si>
    <t>138 Richard Eduardo Araya Castro</t>
  </si>
  <si>
    <t>0004-4-1-02-02-03-1-99999-2-38</t>
  </si>
  <si>
    <t>137 NATURAL NETWORK SOCIEDAD ANONIMA</t>
  </si>
  <si>
    <t>0004-4-1-02-02-03-1-99999-2-37</t>
  </si>
  <si>
    <t>136 GT Solutions Limitada</t>
  </si>
  <si>
    <t>0004-4-1-02-02-03-1-99999-2-36</t>
  </si>
  <si>
    <t>135-Medida D- Apos S.A.</t>
  </si>
  <si>
    <t>0004-4-1-02-02-03-1-99999-2-35</t>
  </si>
  <si>
    <t>134-Cogent CR LLC SRL</t>
  </si>
  <si>
    <t>0004-4-1-02-02-03-1-99999-2-34</t>
  </si>
  <si>
    <t>133 3-102-901042 Sociedad de Responsabilidad Limitada</t>
  </si>
  <si>
    <t>0004-4-1-02-02-03-1-99999-2-33</t>
  </si>
  <si>
    <t>132-Cable Suisa S.A.</t>
  </si>
  <si>
    <t>0004-4-1-02-02-03-1-99999-2-32</t>
  </si>
  <si>
    <t>131-Cableplus</t>
  </si>
  <si>
    <t>0004-4-1-02-02-03-1-99999-2-31</t>
  </si>
  <si>
    <t>130-Noé Otoniel Nájera Morales</t>
  </si>
  <si>
    <t>0004-4-1-02-02-03-1-99999-2-30</t>
  </si>
  <si>
    <t>129-Enterprise Wireless Solutions, SRL</t>
  </si>
  <si>
    <t>0004-4-1-02-02-03-1-99999-2-29</t>
  </si>
  <si>
    <t>128 Neutrona Networks Costa Rica</t>
  </si>
  <si>
    <t>0004-4-1-02-02-03-1-99999-2-28</t>
  </si>
  <si>
    <t>127 Econet Zarcero SRL</t>
  </si>
  <si>
    <t>0004-4-1-02-02-03-1-99999-2-27</t>
  </si>
  <si>
    <t>126 Multisetec SRL</t>
  </si>
  <si>
    <t>0004-4-1-02-02-03-1-99999-2-26</t>
  </si>
  <si>
    <t>25 Componentes el Orbe Sociedad Anonima</t>
  </si>
  <si>
    <t>0004-4-1-02-02-03-1-99999-2-25</t>
  </si>
  <si>
    <t>24 Ring Centrales de Costa Rica S.A.</t>
  </si>
  <si>
    <t>0004-4-1-02-02-03-1-99999-2-24</t>
  </si>
  <si>
    <t>QUINIENTOS SEIS FTTX ON LINE, SRL</t>
  </si>
  <si>
    <t>0004-4-1-02-02-03-1-99999-2-23</t>
  </si>
  <si>
    <t>3102826261 SRL</t>
  </si>
  <si>
    <t>0004-4-1-02-02-03-1-99999-2-22</t>
  </si>
  <si>
    <t>121-Fibergo Telecom S.A.</t>
  </si>
  <si>
    <t>0004-4-1-02-02-03-1-99999-2-21</t>
  </si>
  <si>
    <t>Jean Cristian Chavarria Mora </t>
  </si>
  <si>
    <t>0004-4-1-02-02-03-1-99999-1-49</t>
  </si>
  <si>
    <t>Tecnología y Sistemas WILCASJI S.A.</t>
  </si>
  <si>
    <t>0004-4-1-02-02-03-1-99999-1-43</t>
  </si>
  <si>
    <t>E-Diay, S.A.</t>
  </si>
  <si>
    <t>0004-4-1-02-02-03-1-99999-1-12</t>
  </si>
  <si>
    <t>navintel</t>
  </si>
  <si>
    <t>0004-4-1-02-02-03-1-99999-1-00</t>
  </si>
  <si>
    <t>Multas (omisión o presentación tardía de declaraciones)</t>
  </si>
  <si>
    <t>0004-3-1-99-01-01-1-99999-1-02</t>
  </si>
  <si>
    <t>Mes</t>
  </si>
  <si>
    <t>0005-1-2-04-03</t>
  </si>
  <si>
    <t>Servicios de ingeniería</t>
  </si>
  <si>
    <t>0005-1-2-04-03-01</t>
  </si>
  <si>
    <t>0005-1-2-04-03-01-1</t>
  </si>
  <si>
    <t>0005-1-2-04-03-01-1-99999</t>
  </si>
  <si>
    <t>0005-1-2-04-03-01-1-99999-1</t>
  </si>
  <si>
    <t>0005-1-2-04-03-01-1-99999-1-01</t>
  </si>
  <si>
    <t>0005-4-1-02-05</t>
  </si>
  <si>
    <t>Transferencias corrientes a Empresas Públicas no Financieras</t>
  </si>
  <si>
    <t>0005-4-1-02-05-01</t>
  </si>
  <si>
    <t>Donaciones corrientes a Empresas Públicas no Financieras</t>
  </si>
  <si>
    <t>0005-4-1-02-05-01-1</t>
  </si>
  <si>
    <t>0005-4-1-02-05-01-1-16151</t>
  </si>
  <si>
    <t>Instituto Costarricense de Electricidad (ICE)</t>
  </si>
  <si>
    <t>0005-4-1-02-05-01-1-16151-1</t>
  </si>
  <si>
    <t>0005-4-1-02-05-01-1-16151-1-01</t>
  </si>
  <si>
    <t>Noviembre 2025</t>
  </si>
  <si>
    <t>0004-4-1-02-02-03-1-99999-1-10</t>
  </si>
  <si>
    <t>R&amp;H International Telecom Services, S.A.</t>
  </si>
  <si>
    <t>0004-4-1-02-02-03-1-99999-1-58</t>
  </si>
  <si>
    <t>Cable Occidente</t>
  </si>
  <si>
    <t>0004-4-1-02-02-03-1-99999-2-40</t>
  </si>
  <si>
    <t>140-DIDWW CR S.A.</t>
  </si>
  <si>
    <t>0004-4-1-02-02-03-1-99999-2-41</t>
  </si>
  <si>
    <t>141- Soluciones Baltu Tecnología S.A.</t>
  </si>
  <si>
    <t>0004-4-1-02-02-03-1-99999-2-42</t>
  </si>
  <si>
    <t>142-Yessica Raquel Meza Azofeifa</t>
  </si>
  <si>
    <t>0005-1-2-03-02-01-1-99999-2</t>
  </si>
  <si>
    <t>0005-1-2-03-02-01-1-99999-2-01</t>
  </si>
  <si>
    <t>0005-1-2-08-05</t>
  </si>
  <si>
    <t>Mantenimiento y reparación de equipos y mobiliario de oficina</t>
  </si>
  <si>
    <t>0005-1-2-08-05-01</t>
  </si>
  <si>
    <t>0005-1-2-08-05-01-1</t>
  </si>
  <si>
    <t>0005-1-2-08-05-01-1-99999</t>
  </si>
  <si>
    <t>0005-1-2-08-05-01-1-99999-1</t>
  </si>
  <si>
    <t>0005-1-2-08-05-01-1-99999-1-01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</si>
  <si>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</si>
  <si>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</si>
  <si>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</si>
  <si>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</si>
  <si>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</si>
  <si>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</si>
  <si>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</si>
  <si>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0005-9-1-01</t>
  </si>
  <si>
    <t>Diferencias de cambio negativas por activos</t>
  </si>
  <si>
    <t>0005-9-1-01-02</t>
  </si>
  <si>
    <t>Diferencias de cambio negativas por equivalentes de efectivo</t>
  </si>
  <si>
    <t>0005-9-1-01-02-99</t>
  </si>
  <si>
    <t>Diferencias de cambio negativas por otros equivalentes de efectivo</t>
  </si>
  <si>
    <t>0005-9-1-01-02-99-1</t>
  </si>
  <si>
    <t>Diferencias de cambio negativas por otros equivalentes de efectivo en el sector</t>
  </si>
  <si>
    <t>0005-9-1-01-02-99-1-99999</t>
  </si>
  <si>
    <t>0005-9-1-01-02-99-1-99999-1</t>
  </si>
  <si>
    <t>0005-9-1-01-02-99-1-99999-1-01</t>
  </si>
  <si>
    <t>Período: 01/01/2026 al 31/12/2025</t>
  </si>
  <si>
    <t>Diciembre 2025</t>
  </si>
  <si>
    <t>Diciembre 2024</t>
  </si>
  <si>
    <t>0004-4-1-02-02-03-1-99999-2-19</t>
  </si>
  <si>
    <t>119 - Cable Uno Net</t>
  </si>
  <si>
    <t>0004-4-1-02-02-03-1-99999-2-20</t>
  </si>
  <si>
    <t>120-DOMUSNET SRL</t>
  </si>
  <si>
    <t>0005-1-3-03-06</t>
  </si>
  <si>
    <t>Materiales y productos de plástico</t>
  </si>
  <si>
    <t>0005-1-3-03-06-01</t>
  </si>
  <si>
    <t>0005-1-3-03-06-01-1</t>
  </si>
  <si>
    <t>0005-1-3-03-06-01-1-99999</t>
  </si>
  <si>
    <t>0005-1-3-03-06-01-1-99999-2</t>
  </si>
  <si>
    <t>0005-1-3-03-06-01-1-99999-2-01</t>
  </si>
  <si>
    <t>0005-1-3-99-06-01-1-99999-2</t>
  </si>
  <si>
    <t>0005-1-3-99-06-01-1-99999-2-01</t>
  </si>
  <si>
    <t>Del 01 de enero al 31 de diciembre 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</si>
</sst>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  <family val="2"/>
    </font>
    <font>
      <b/>
      <i/>
      <sz val="12"/>
      <color theme="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17" fillId="0" borderId="0" applyFont="0" applyFill="0" applyBorder="0" applyAlignment="0" applyProtection="0"/>
    <xf numFmtId="0" fontId="3" fillId="0" borderId="0"/>
    <xf numFmtId="9" fontId="25" fillId="0" borderId="0" applyFont="0" applyFill="0" applyBorder="0" applyAlignment="0" applyProtection="0"/>
    <xf numFmtId="0" fontId="2" fillId="0" borderId="0"/>
    <xf numFmtId="0" fontId="27" fillId="0" borderId="0" applyNumberFormat="0" applyFill="0" applyBorder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8" applyNumberFormat="0" applyAlignment="0" applyProtection="0"/>
    <xf numFmtId="0" fontId="35" fillId="12" borderId="9" applyNumberFormat="0" applyAlignment="0" applyProtection="0"/>
    <xf numFmtId="0" fontId="36" fillId="12" borderId="8" applyNumberFormat="0" applyAlignment="0" applyProtection="0"/>
    <xf numFmtId="0" fontId="37" fillId="0" borderId="10" applyNumberFormat="0" applyFill="0" applyAlignment="0" applyProtection="0"/>
    <xf numFmtId="0" fontId="38" fillId="13" borderId="11" applyNumberFormat="0" applyAlignment="0" applyProtection="0"/>
    <xf numFmtId="0" fontId="1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4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14" borderId="12" applyNumberFormat="0" applyFon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92">
    <xf numFmtId="0" fontId="0" fillId="0" borderId="0" xfId="0"/>
    <xf numFmtId="0" fontId="7" fillId="2" borderId="0" xfId="0" applyFont="1" applyFill="1"/>
    <xf numFmtId="0" fontId="7" fillId="0" borderId="0" xfId="0" applyFont="1"/>
    <xf numFmtId="167" fontId="8" fillId="0" borderId="0" xfId="1" applyNumberFormat="1" applyFont="1" applyAlignment="1">
      <alignment horizontal="right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9" fillId="2" borderId="0" xfId="0" applyFont="1" applyFill="1"/>
    <xf numFmtId="0" fontId="6" fillId="0" borderId="0" xfId="0" applyFont="1"/>
    <xf numFmtId="0" fontId="9" fillId="2" borderId="0" xfId="0" applyFont="1" applyFill="1" applyAlignment="1">
      <alignment vertical="center"/>
    </xf>
    <xf numFmtId="167" fontId="9" fillId="0" borderId="0" xfId="1" applyNumberFormat="1" applyFont="1" applyAlignment="1">
      <alignment horizontal="right"/>
    </xf>
    <xf numFmtId="167" fontId="10" fillId="0" borderId="0" xfId="1" applyNumberFormat="1" applyFont="1" applyFill="1" applyAlignment="1">
      <alignment horizontal="right"/>
    </xf>
    <xf numFmtId="0" fontId="6" fillId="3" borderId="0" xfId="0" applyFont="1" applyFill="1" applyAlignment="1">
      <alignment vertical="center"/>
    </xf>
    <xf numFmtId="17" fontId="11" fillId="3" borderId="0" xfId="0" applyNumberFormat="1" applyFont="1" applyFill="1" applyAlignment="1">
      <alignment horizontal="right" vertical="center"/>
    </xf>
    <xf numFmtId="0" fontId="12" fillId="0" borderId="0" xfId="0" applyFont="1"/>
    <xf numFmtId="167" fontId="8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167" fontId="11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wrapText="1"/>
    </xf>
    <xf numFmtId="167" fontId="6" fillId="2" borderId="0" xfId="0" applyNumberFormat="1" applyFont="1" applyFill="1" applyAlignment="1">
      <alignment horizontal="right"/>
    </xf>
    <xf numFmtId="9" fontId="9" fillId="2" borderId="0" xfId="2" applyFont="1" applyFill="1"/>
    <xf numFmtId="167" fontId="7" fillId="4" borderId="0" xfId="0" applyNumberFormat="1" applyFont="1" applyFill="1" applyAlignment="1">
      <alignment horizontal="right"/>
    </xf>
    <xf numFmtId="0" fontId="7" fillId="2" borderId="0" xfId="0" applyFont="1" applyFill="1" applyAlignment="1">
      <alignment wrapText="1"/>
    </xf>
    <xf numFmtId="164" fontId="9" fillId="2" borderId="0" xfId="1" applyFont="1" applyFill="1"/>
    <xf numFmtId="0" fontId="6" fillId="3" borderId="0" xfId="0" applyFont="1" applyFill="1" applyAlignment="1">
      <alignment vertical="top"/>
    </xf>
    <xf numFmtId="3" fontId="7" fillId="0" borderId="0" xfId="0" applyNumberFormat="1" applyFont="1" applyAlignment="1">
      <alignment horizontal="right" wrapText="1"/>
    </xf>
    <xf numFmtId="0" fontId="13" fillId="6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167" fontId="11" fillId="6" borderId="1" xfId="0" applyNumberFormat="1" applyFont="1" applyFill="1" applyBorder="1" applyAlignment="1">
      <alignment vertical="center"/>
    </xf>
    <xf numFmtId="164" fontId="9" fillId="2" borderId="0" xfId="1" applyFont="1" applyFill="1" applyAlignment="1">
      <alignment vertical="center"/>
    </xf>
    <xf numFmtId="168" fontId="9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10" fontId="9" fillId="2" borderId="0" xfId="2" applyNumberFormat="1" applyFont="1" applyFill="1"/>
    <xf numFmtId="167" fontId="14" fillId="0" borderId="0" xfId="0" applyNumberFormat="1" applyFont="1" applyAlignment="1">
      <alignment horizontal="right"/>
    </xf>
    <xf numFmtId="167" fontId="14" fillId="4" borderId="0" xfId="0" applyNumberFormat="1" applyFont="1" applyFill="1" applyAlignment="1">
      <alignment horizontal="right"/>
    </xf>
    <xf numFmtId="166" fontId="9" fillId="2" borderId="0" xfId="0" applyNumberFormat="1" applyFont="1" applyFill="1"/>
    <xf numFmtId="167" fontId="6" fillId="4" borderId="0" xfId="0" applyNumberFormat="1" applyFont="1" applyFill="1" applyAlignment="1">
      <alignment horizontal="right"/>
    </xf>
    <xf numFmtId="167" fontId="8" fillId="0" borderId="0" xfId="0" applyNumberFormat="1" applyFont="1" applyAlignment="1">
      <alignment horizontal="right"/>
    </xf>
    <xf numFmtId="167" fontId="8" fillId="0" borderId="2" xfId="1" applyNumberFormat="1" applyFont="1" applyBorder="1" applyAlignment="1">
      <alignment horizontal="right"/>
    </xf>
    <xf numFmtId="167" fontId="11" fillId="0" borderId="0" xfId="1" applyNumberFormat="1" applyFont="1" applyFill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8" fillId="0" borderId="2" xfId="1" applyNumberFormat="1" applyFont="1" applyFill="1" applyBorder="1" applyAlignment="1">
      <alignment horizontal="right"/>
    </xf>
    <xf numFmtId="167" fontId="14" fillId="0" borderId="0" xfId="0" applyNumberFormat="1" applyFont="1"/>
    <xf numFmtId="0" fontId="15" fillId="0" borderId="0" xfId="0" applyFont="1"/>
    <xf numFmtId="167" fontId="11" fillId="5" borderId="0" xfId="0" applyNumberFormat="1" applyFont="1" applyFill="1" applyAlignment="1">
      <alignment vertical="center"/>
    </xf>
    <xf numFmtId="164" fontId="16" fillId="2" borderId="0" xfId="1" applyFont="1" applyFill="1" applyAlignment="1">
      <alignment vertical="center"/>
    </xf>
    <xf numFmtId="43" fontId="16" fillId="2" borderId="0" xfId="4" applyFont="1" applyFill="1"/>
    <xf numFmtId="169" fontId="16" fillId="2" borderId="0" xfId="0" applyNumberFormat="1" applyFont="1" applyFill="1"/>
    <xf numFmtId="17" fontId="11" fillId="3" borderId="0" xfId="0" applyNumberFormat="1" applyFont="1" applyFill="1" applyAlignment="1">
      <alignment horizontal="right" vertical="center" wrapText="1"/>
    </xf>
    <xf numFmtId="9" fontId="11" fillId="6" borderId="1" xfId="2" applyFont="1" applyFill="1" applyBorder="1" applyAlignment="1">
      <alignment vertical="center"/>
    </xf>
    <xf numFmtId="9" fontId="6" fillId="2" borderId="0" xfId="2" applyFont="1" applyFill="1" applyAlignment="1">
      <alignment horizontal="right"/>
    </xf>
    <xf numFmtId="170" fontId="11" fillId="0" borderId="0" xfId="1" applyNumberFormat="1" applyFont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9" fontId="7" fillId="2" borderId="0" xfId="2" applyFont="1" applyFill="1" applyAlignment="1">
      <alignment horizontal="right"/>
    </xf>
    <xf numFmtId="167" fontId="7" fillId="2" borderId="0" xfId="0" applyNumberFormat="1" applyFont="1" applyFill="1" applyAlignment="1">
      <alignment horizontal="right"/>
    </xf>
    <xf numFmtId="9" fontId="14" fillId="4" borderId="0" xfId="2" applyFont="1" applyFill="1" applyAlignment="1">
      <alignment horizontal="right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/>
    <xf numFmtId="0" fontId="20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22" fillId="7" borderId="0" xfId="0" applyFont="1" applyFill="1"/>
    <xf numFmtId="9" fontId="7" fillId="2" borderId="0" xfId="6" applyFont="1" applyFill="1" applyAlignment="1">
      <alignment horizontal="right"/>
    </xf>
    <xf numFmtId="9" fontId="11" fillId="6" borderId="1" xfId="6" applyFont="1" applyFill="1" applyBorder="1" applyAlignment="1">
      <alignment vertical="center"/>
    </xf>
    <xf numFmtId="9" fontId="8" fillId="0" borderId="0" xfId="6" applyFont="1" applyAlignment="1">
      <alignment horizontal="right"/>
    </xf>
    <xf numFmtId="167" fontId="16" fillId="2" borderId="0" xfId="0" applyNumberFormat="1" applyFont="1" applyFill="1"/>
    <xf numFmtId="0" fontId="10" fillId="0" borderId="0" xfId="0" applyFont="1"/>
    <xf numFmtId="0" fontId="9" fillId="5" borderId="0" xfId="0" applyFont="1" applyFill="1" applyAlignment="1">
      <alignment vertical="center"/>
    </xf>
    <xf numFmtId="0" fontId="26" fillId="2" borderId="0" xfId="0" applyFont="1" applyFill="1"/>
    <xf numFmtId="0" fontId="10" fillId="2" borderId="0" xfId="0" applyFont="1" applyFill="1"/>
    <xf numFmtId="0" fontId="1" fillId="0" borderId="0" xfId="48" applyAlignment="1">
      <alignment wrapText="1"/>
    </xf>
    <xf numFmtId="0" fontId="22" fillId="7" borderId="0" xfId="48" applyFont="1" applyFill="1" applyAlignment="1">
      <alignment wrapText="1"/>
    </xf>
    <xf numFmtId="0" fontId="22" fillId="7" borderId="0" xfId="48" applyFont="1" applyFill="1" applyAlignment="1">
      <alignment horizontal="right" wrapText="1"/>
    </xf>
    <xf numFmtId="0" fontId="19" fillId="0" borderId="0" xfId="48" applyFont="1"/>
    <xf numFmtId="171" fontId="19" fillId="0" borderId="0" xfId="48" applyNumberFormat="1" applyFont="1" applyAlignment="1">
      <alignment horizontal="right"/>
    </xf>
    <xf numFmtId="0" fontId="23" fillId="4" borderId="0" xfId="48" applyFont="1" applyFill="1"/>
    <xf numFmtId="171" fontId="1" fillId="4" borderId="0" xfId="48" applyNumberFormat="1" applyFill="1" applyAlignment="1">
      <alignment horizontal="right"/>
    </xf>
    <xf numFmtId="171" fontId="19" fillId="4" borderId="0" xfId="48" applyNumberFormat="1" applyFont="1" applyFill="1" applyAlignment="1">
      <alignment horizontal="right"/>
    </xf>
    <xf numFmtId="0" fontId="1" fillId="4" borderId="0" xfId="48" applyFill="1" applyAlignment="1">
      <alignment horizontal="left"/>
    </xf>
    <xf numFmtId="0" fontId="20" fillId="4" borderId="0" xfId="48" applyFont="1" applyFill="1" applyAlignment="1">
      <alignment horizontal="left"/>
    </xf>
    <xf numFmtId="171" fontId="18" fillId="4" borderId="0" xfId="48" applyNumberFormat="1" applyFont="1" applyFill="1" applyAlignment="1">
      <alignment horizontal="right"/>
    </xf>
    <xf numFmtId="0" fontId="1" fillId="0" borderId="0" xfId="48" applyAlignment="1">
      <alignment wrapText="1"/>
    </xf>
    <xf numFmtId="0" fontId="24" fillId="0" borderId="0" xfId="48" applyFont="1" applyAlignment="1">
      <alignment wrapText="1"/>
    </xf>
    <xf numFmtId="0" fontId="1" fillId="0" borderId="0" xfId="48" applyAlignment="1">
      <alignment horizontal="center" wrapText="1"/>
    </xf>
    <xf numFmtId="0" fontId="1" fillId="0" borderId="3" xfId="48" applyBorder="1" applyAlignment="1">
      <alignment wrapText="1"/>
    </xf>
    <xf numFmtId="0" fontId="21" fillId="0" borderId="0" xfId="48" applyFont="1" applyAlignment="1">
      <alignment horizontal="center" wrapText="1"/>
    </xf>
    <xf numFmtId="0" fontId="19" fillId="0" borderId="0" xfId="48" applyFont="1" applyAlignment="1">
      <alignment horizontal="center" wrapText="1"/>
    </xf>
    <xf numFmtId="0" fontId="1" fillId="0" borderId="4" xfId="48" applyBorder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1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52">
    <cellStyle name="20% - Énfasis1" xfId="25" builtinId="30" customBuiltin="1"/>
    <cellStyle name="20% - Énfasis2" xfId="29" builtinId="34" customBuiltin="1"/>
    <cellStyle name="20% - Énfasis3" xfId="33" builtinId="38" customBuiltin="1"/>
    <cellStyle name="20% - Énfasis4" xfId="37" builtinId="42" customBuiltin="1"/>
    <cellStyle name="20% - Énfasis5" xfId="41" builtinId="46" customBuiltin="1"/>
    <cellStyle name="20% - Énfasis6" xfId="45" builtinId="50" customBuiltin="1"/>
    <cellStyle name="40% - Énfasis1" xfId="26" builtinId="31" customBuiltin="1"/>
    <cellStyle name="40% - Énfasis2" xfId="30" builtinId="35" customBuiltin="1"/>
    <cellStyle name="40% - Énfasis3" xfId="34" builtinId="39" customBuiltin="1"/>
    <cellStyle name="40% - Énfasis4" xfId="38" builtinId="43" customBuiltin="1"/>
    <cellStyle name="40% - Énfasis5" xfId="42" builtinId="47" customBuiltin="1"/>
    <cellStyle name="40% - Énfasis6" xfId="46" builtinId="51" customBuiltin="1"/>
    <cellStyle name="60% - Énfasis1" xfId="27" builtinId="32" customBuiltin="1"/>
    <cellStyle name="60% - Énfasis2" xfId="31" builtinId="36" customBuiltin="1"/>
    <cellStyle name="60% - Énfasis3" xfId="35" builtinId="40" customBuiltin="1"/>
    <cellStyle name="60% - Énfasis4" xfId="39" builtinId="44" customBuiltin="1"/>
    <cellStyle name="60% - Énfasis5" xfId="43" builtinId="48" customBuiltin="1"/>
    <cellStyle name="60% - Énfasis6" xfId="47" builtinId="52" customBuiltin="1"/>
    <cellStyle name="Bueno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4" builtinId="29" customBuiltin="1"/>
    <cellStyle name="Énfasis2" xfId="28" builtinId="33" customBuiltin="1"/>
    <cellStyle name="Énfasis3" xfId="32" builtinId="37" customBuiltin="1"/>
    <cellStyle name="Énfasis4" xfId="36" builtinId="41" customBuiltin="1"/>
    <cellStyle name="Énfasis5" xfId="40" builtinId="45" customBuiltin="1"/>
    <cellStyle name="Énfasis6" xfId="44" builtinId="49" customBuiltin="1"/>
    <cellStyle name="Entrada" xfId="16" builtinId="20" customBuiltin="1"/>
    <cellStyle name="Hipervínculo" xfId="50" builtinId="8" customBuiltin="1"/>
    <cellStyle name="Hipervínculo visitado" xfId="51" builtinId="9" customBuiltin="1"/>
    <cellStyle name="Incorrecto" xfId="14" builtinId="27" customBuiltin="1"/>
    <cellStyle name="Millares" xfId="4" builtinId="3"/>
    <cellStyle name="Millares 2" xfId="1" xr:uid="{4681B332-13C6-4A94-B4D3-FA77DDF70220}"/>
    <cellStyle name="Neutral" xfId="15" builtinId="28" customBuiltin="1"/>
    <cellStyle name="Normal" xfId="0" builtinId="0"/>
    <cellStyle name="Normal 2" xfId="5" xr:uid="{87692200-A2DD-431E-836C-B160AFC2AA08}"/>
    <cellStyle name="Normal 3" xfId="7" xr:uid="{AC0D92CD-0B26-499F-94A8-74090C3FC648}"/>
    <cellStyle name="Normal 4" xfId="3" xr:uid="{E644479F-9D14-4B3F-B1D7-07C158AEC139}"/>
    <cellStyle name="Normal 5" xfId="48" xr:uid="{70A48C71-45A0-462B-ABDC-61BB1A5C3526}"/>
    <cellStyle name="Notas 2" xfId="49" xr:uid="{7431E666-F53E-4B71-8C03-79F05461E275}"/>
    <cellStyle name="Porcentaje" xfId="6" builtinId="5"/>
    <cellStyle name="Porcentaje 2" xfId="2" xr:uid="{133C761B-2C26-4D58-83A9-8D2E6988A940}"/>
    <cellStyle name="Salida" xfId="17" builtinId="21" customBuiltin="1"/>
    <cellStyle name="Texto de advertencia" xfId="21" builtinId="11" customBuiltin="1"/>
    <cellStyle name="Texto explicativo" xfId="22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199C-945B-4B02-AB70-82A6ADEDFB3E}">
  <dimension ref="A1:F981"/>
  <sheetViews>
    <sheetView showGridLines="0" workbookViewId="0">
      <selection sqref="A1:F981"/>
    </sheetView>
  </sheetViews>
  <sheetFormatPr baseColWidth="10" defaultRowHeight="12.5" x14ac:dyDescent="0.25"/>
  <cols>
    <col min="1" max="1" width="34.54296875" customWidth="1"/>
    <col min="2" max="2" width="54.1796875" customWidth="1"/>
    <col min="3" max="3" width="12.08984375" customWidth="1"/>
    <col min="4" max="5" width="13.7265625" customWidth="1"/>
    <col min="6" max="6" width="14" customWidth="1"/>
  </cols>
  <sheetData>
    <row r="1" spans="1:6" ht="14.5" customHeight="1" x14ac:dyDescent="0.35">
      <c r="A1" s="82" t="s">
        <v>65</v>
      </c>
      <c r="B1" s="82"/>
      <c r="C1" s="82"/>
      <c r="D1" s="82"/>
      <c r="E1" s="82"/>
      <c r="F1" s="82"/>
    </row>
    <row r="2" spans="1:6" ht="14.5" x14ac:dyDescent="0.35">
      <c r="A2" s="80"/>
      <c r="B2" s="80"/>
      <c r="C2" s="80"/>
      <c r="D2" s="80"/>
      <c r="E2" s="80"/>
      <c r="F2" s="80"/>
    </row>
    <row r="3" spans="1:6" ht="13" x14ac:dyDescent="0.3">
      <c r="A3" s="84" t="s">
        <v>66</v>
      </c>
      <c r="B3" s="84"/>
      <c r="C3" s="84"/>
      <c r="D3" s="84"/>
      <c r="E3" s="84"/>
      <c r="F3" s="84"/>
    </row>
    <row r="4" spans="1:6" ht="14.5" customHeight="1" x14ac:dyDescent="0.35">
      <c r="A4" s="85" t="s">
        <v>1338</v>
      </c>
      <c r="B4" s="85"/>
      <c r="C4" s="85"/>
      <c r="D4" s="85"/>
      <c r="E4" s="85"/>
      <c r="F4" s="85"/>
    </row>
    <row r="5" spans="1:6" ht="14.5" customHeight="1" x14ac:dyDescent="0.35">
      <c r="A5" s="85" t="s">
        <v>67</v>
      </c>
      <c r="B5" s="85"/>
      <c r="C5" s="85"/>
      <c r="D5" s="85"/>
      <c r="E5" s="85"/>
      <c r="F5" s="85"/>
    </row>
    <row r="7" spans="1:6" ht="15" thickBot="1" x14ac:dyDescent="0.4">
      <c r="A7" s="83"/>
      <c r="B7" s="83"/>
      <c r="C7" s="83"/>
      <c r="D7" s="83"/>
      <c r="E7" s="83"/>
      <c r="F7" s="83"/>
    </row>
    <row r="8" spans="1:6" ht="14.5" x14ac:dyDescent="0.35">
      <c r="A8" s="86"/>
      <c r="B8" s="86"/>
      <c r="C8" s="86"/>
      <c r="D8" s="86"/>
      <c r="E8" s="86"/>
      <c r="F8" s="86"/>
    </row>
    <row r="9" spans="1:6" s="60" customFormat="1" ht="8" x14ac:dyDescent="0.2">
      <c r="A9" s="70"/>
      <c r="B9" s="70"/>
      <c r="C9" s="71" t="s">
        <v>1283</v>
      </c>
      <c r="D9" s="71" t="s">
        <v>1339</v>
      </c>
      <c r="E9" s="71" t="s">
        <v>1300</v>
      </c>
      <c r="F9" s="71" t="s">
        <v>1340</v>
      </c>
    </row>
    <row r="10" spans="1:6" ht="15" thickBot="1" x14ac:dyDescent="0.4">
      <c r="A10" s="83"/>
      <c r="B10" s="83"/>
      <c r="C10" s="83"/>
      <c r="D10" s="83"/>
      <c r="E10" s="83"/>
      <c r="F10" s="83"/>
    </row>
    <row r="11" spans="1:6" ht="14.5" x14ac:dyDescent="0.35">
      <c r="A11" s="72" t="s">
        <v>68</v>
      </c>
      <c r="B11" s="69"/>
      <c r="C11" s="73">
        <v>490728.4</v>
      </c>
      <c r="D11" s="73">
        <v>6002780.9000000004</v>
      </c>
      <c r="E11" s="73">
        <v>5512052.5</v>
      </c>
      <c r="F11" s="73">
        <v>5986951.2000000002</v>
      </c>
    </row>
    <row r="12" spans="1:6" ht="14.5" x14ac:dyDescent="0.35">
      <c r="A12" s="74">
        <v>4</v>
      </c>
      <c r="B12" s="74" t="s">
        <v>69</v>
      </c>
      <c r="C12" s="76">
        <v>490728.4</v>
      </c>
      <c r="D12" s="76">
        <v>6002780.9000000004</v>
      </c>
      <c r="E12" s="76">
        <v>5512052.5</v>
      </c>
      <c r="F12" s="76">
        <v>5986951.2000000002</v>
      </c>
    </row>
    <row r="13" spans="1:6" ht="14.5" x14ac:dyDescent="0.35">
      <c r="A13" s="77" t="s">
        <v>70</v>
      </c>
      <c r="B13" s="77" t="s">
        <v>71</v>
      </c>
      <c r="C13" s="75">
        <v>277.3</v>
      </c>
      <c r="D13" s="75">
        <v>48002.1</v>
      </c>
      <c r="E13" s="75">
        <v>47724.800000000003</v>
      </c>
      <c r="F13" s="75">
        <v>43915.1</v>
      </c>
    </row>
    <row r="14" spans="1:6" ht="14.5" x14ac:dyDescent="0.35">
      <c r="A14" s="78" t="s">
        <v>64</v>
      </c>
      <c r="B14" s="78" t="s">
        <v>72</v>
      </c>
      <c r="C14" s="75">
        <v>277.3</v>
      </c>
      <c r="D14" s="75">
        <v>48002.1</v>
      </c>
      <c r="E14" s="75">
        <v>47724.800000000003</v>
      </c>
      <c r="F14" s="75">
        <v>43915.1</v>
      </c>
    </row>
    <row r="15" spans="1:6" ht="14.5" x14ac:dyDescent="0.35">
      <c r="A15" s="77" t="s">
        <v>73</v>
      </c>
      <c r="B15" s="77" t="s">
        <v>18</v>
      </c>
      <c r="C15" s="75">
        <v>0</v>
      </c>
      <c r="D15" s="75">
        <v>0</v>
      </c>
      <c r="E15" s="75">
        <v>0</v>
      </c>
      <c r="F15" s="75">
        <v>12450.2</v>
      </c>
    </row>
    <row r="16" spans="1:6" ht="14.5" x14ac:dyDescent="0.35">
      <c r="A16" s="77" t="s">
        <v>74</v>
      </c>
      <c r="B16" s="77" t="s">
        <v>18</v>
      </c>
      <c r="C16" s="75">
        <v>0</v>
      </c>
      <c r="D16" s="75">
        <v>0</v>
      </c>
      <c r="E16" s="75">
        <v>0</v>
      </c>
      <c r="F16" s="75">
        <v>12450.2</v>
      </c>
    </row>
    <row r="17" spans="1:6" ht="14.5" x14ac:dyDescent="0.35">
      <c r="A17" s="77" t="s">
        <v>75</v>
      </c>
      <c r="B17" s="77" t="s">
        <v>18</v>
      </c>
      <c r="C17" s="75">
        <v>0</v>
      </c>
      <c r="D17" s="75">
        <v>0</v>
      </c>
      <c r="E17" s="75">
        <v>0</v>
      </c>
      <c r="F17" s="75">
        <v>12450.2</v>
      </c>
    </row>
    <row r="18" spans="1:6" ht="14.5" x14ac:dyDescent="0.35">
      <c r="A18" s="77" t="s">
        <v>76</v>
      </c>
      <c r="B18" s="77" t="s">
        <v>18</v>
      </c>
      <c r="C18" s="75">
        <v>0</v>
      </c>
      <c r="D18" s="75">
        <v>0</v>
      </c>
      <c r="E18" s="75">
        <v>0</v>
      </c>
      <c r="F18" s="75">
        <v>12450.2</v>
      </c>
    </row>
    <row r="19" spans="1:6" ht="14.5" x14ac:dyDescent="0.35">
      <c r="A19" s="77" t="s">
        <v>77</v>
      </c>
      <c r="B19" s="77" t="s">
        <v>18</v>
      </c>
      <c r="C19" s="75">
        <v>0</v>
      </c>
      <c r="D19" s="75">
        <v>0</v>
      </c>
      <c r="E19" s="75">
        <v>0</v>
      </c>
      <c r="F19" s="75">
        <v>12450.2</v>
      </c>
    </row>
    <row r="20" spans="1:6" ht="14.5" x14ac:dyDescent="0.35">
      <c r="A20" s="77" t="s">
        <v>78</v>
      </c>
      <c r="B20" s="77" t="s">
        <v>18</v>
      </c>
      <c r="C20" s="75">
        <v>0</v>
      </c>
      <c r="D20" s="75">
        <v>0</v>
      </c>
      <c r="E20" s="75">
        <v>0</v>
      </c>
      <c r="F20" s="75">
        <v>12450.2</v>
      </c>
    </row>
    <row r="21" spans="1:6" ht="14.5" x14ac:dyDescent="0.35">
      <c r="A21" s="77" t="s">
        <v>79</v>
      </c>
      <c r="B21" s="77" t="s">
        <v>18</v>
      </c>
      <c r="C21" s="75">
        <v>0</v>
      </c>
      <c r="D21" s="75">
        <v>0</v>
      </c>
      <c r="E21" s="75">
        <v>0</v>
      </c>
      <c r="F21" s="75">
        <v>12450.2</v>
      </c>
    </row>
    <row r="22" spans="1:6" ht="14.5" x14ac:dyDescent="0.35">
      <c r="A22" s="77" t="s">
        <v>80</v>
      </c>
      <c r="B22" s="77" t="s">
        <v>81</v>
      </c>
      <c r="C22" s="75">
        <v>0</v>
      </c>
      <c r="D22" s="75">
        <v>0</v>
      </c>
      <c r="E22" s="75">
        <v>0</v>
      </c>
      <c r="F22" s="75">
        <v>31275.1</v>
      </c>
    </row>
    <row r="23" spans="1:6" ht="14.5" x14ac:dyDescent="0.35">
      <c r="A23" s="77" t="s">
        <v>82</v>
      </c>
      <c r="B23" s="77" t="s">
        <v>81</v>
      </c>
      <c r="C23" s="75">
        <v>0</v>
      </c>
      <c r="D23" s="75">
        <v>0</v>
      </c>
      <c r="E23" s="75">
        <v>0</v>
      </c>
      <c r="F23" s="75">
        <v>31275.1</v>
      </c>
    </row>
    <row r="24" spans="1:6" ht="14.5" x14ac:dyDescent="0.35">
      <c r="A24" s="77" t="s">
        <v>83</v>
      </c>
      <c r="B24" s="77" t="s">
        <v>81</v>
      </c>
      <c r="C24" s="75">
        <v>0</v>
      </c>
      <c r="D24" s="75">
        <v>0</v>
      </c>
      <c r="E24" s="75">
        <v>0</v>
      </c>
      <c r="F24" s="75">
        <v>31275.1</v>
      </c>
    </row>
    <row r="25" spans="1:6" ht="14.5" x14ac:dyDescent="0.35">
      <c r="A25" s="77" t="s">
        <v>84</v>
      </c>
      <c r="B25" s="77" t="s">
        <v>81</v>
      </c>
      <c r="C25" s="75">
        <v>0</v>
      </c>
      <c r="D25" s="75">
        <v>0</v>
      </c>
      <c r="E25" s="75">
        <v>0</v>
      </c>
      <c r="F25" s="75">
        <v>31275.1</v>
      </c>
    </row>
    <row r="26" spans="1:6" ht="14.5" x14ac:dyDescent="0.35">
      <c r="A26" s="77" t="s">
        <v>85</v>
      </c>
      <c r="B26" s="77" t="s">
        <v>81</v>
      </c>
      <c r="C26" s="75">
        <v>0</v>
      </c>
      <c r="D26" s="75">
        <v>0</v>
      </c>
      <c r="E26" s="75">
        <v>0</v>
      </c>
      <c r="F26" s="75">
        <v>31275.1</v>
      </c>
    </row>
    <row r="27" spans="1:6" ht="14.5" x14ac:dyDescent="0.35">
      <c r="A27" s="77" t="s">
        <v>86</v>
      </c>
      <c r="B27" s="77" t="s">
        <v>81</v>
      </c>
      <c r="C27" s="75">
        <v>0</v>
      </c>
      <c r="D27" s="75">
        <v>0</v>
      </c>
      <c r="E27" s="75">
        <v>0</v>
      </c>
      <c r="F27" s="75">
        <v>31275.1</v>
      </c>
    </row>
    <row r="28" spans="1:6" ht="14.5" x14ac:dyDescent="0.35">
      <c r="A28" s="77" t="s">
        <v>87</v>
      </c>
      <c r="B28" s="77" t="s">
        <v>81</v>
      </c>
      <c r="C28" s="75">
        <v>0</v>
      </c>
      <c r="D28" s="75">
        <v>0</v>
      </c>
      <c r="E28" s="75">
        <v>0</v>
      </c>
      <c r="F28" s="75">
        <v>31275.1</v>
      </c>
    </row>
    <row r="29" spans="1:6" ht="14.5" x14ac:dyDescent="0.35">
      <c r="A29" s="77" t="s">
        <v>88</v>
      </c>
      <c r="B29" s="77" t="s">
        <v>89</v>
      </c>
      <c r="C29" s="75">
        <v>277.3</v>
      </c>
      <c r="D29" s="75">
        <v>48002.1</v>
      </c>
      <c r="E29" s="75">
        <v>47724.800000000003</v>
      </c>
      <c r="F29" s="75">
        <v>189.7</v>
      </c>
    </row>
    <row r="30" spans="1:6" ht="14.5" x14ac:dyDescent="0.35">
      <c r="A30" s="77" t="s">
        <v>90</v>
      </c>
      <c r="B30" s="77" t="s">
        <v>89</v>
      </c>
      <c r="C30" s="75">
        <v>277.3</v>
      </c>
      <c r="D30" s="75">
        <v>48002.1</v>
      </c>
      <c r="E30" s="75">
        <v>47724.800000000003</v>
      </c>
      <c r="F30" s="75">
        <v>189.7</v>
      </c>
    </row>
    <row r="31" spans="1:6" ht="14.5" x14ac:dyDescent="0.35">
      <c r="A31" s="77" t="s">
        <v>91</v>
      </c>
      <c r="B31" s="77" t="s">
        <v>89</v>
      </c>
      <c r="C31" s="75">
        <v>277.3</v>
      </c>
      <c r="D31" s="75">
        <v>48002.1</v>
      </c>
      <c r="E31" s="75">
        <v>47724.800000000003</v>
      </c>
      <c r="F31" s="75">
        <v>189.7</v>
      </c>
    </row>
    <row r="32" spans="1:6" ht="14.5" x14ac:dyDescent="0.35">
      <c r="A32" s="77" t="s">
        <v>92</v>
      </c>
      <c r="B32" s="77" t="s">
        <v>89</v>
      </c>
      <c r="C32" s="75">
        <v>277.3</v>
      </c>
      <c r="D32" s="75">
        <v>48002.1</v>
      </c>
      <c r="E32" s="75">
        <v>47724.800000000003</v>
      </c>
      <c r="F32" s="75">
        <v>189.7</v>
      </c>
    </row>
    <row r="33" spans="1:6" ht="14.5" x14ac:dyDescent="0.35">
      <c r="A33" s="77" t="s">
        <v>93</v>
      </c>
      <c r="B33" s="77" t="s">
        <v>89</v>
      </c>
      <c r="C33" s="75">
        <v>277.3</v>
      </c>
      <c r="D33" s="75">
        <v>48002.1</v>
      </c>
      <c r="E33" s="75">
        <v>47724.800000000003</v>
      </c>
      <c r="F33" s="75">
        <v>189.7</v>
      </c>
    </row>
    <row r="34" spans="1:6" ht="14.5" x14ac:dyDescent="0.35">
      <c r="A34" s="77" t="s">
        <v>94</v>
      </c>
      <c r="B34" s="77" t="s">
        <v>89</v>
      </c>
      <c r="C34" s="75">
        <v>277.3</v>
      </c>
      <c r="D34" s="75">
        <v>48002.1</v>
      </c>
      <c r="E34" s="75">
        <v>47724.800000000003</v>
      </c>
      <c r="F34" s="75">
        <v>189.7</v>
      </c>
    </row>
    <row r="35" spans="1:6" ht="14.5" x14ac:dyDescent="0.35">
      <c r="A35" s="77" t="s">
        <v>95</v>
      </c>
      <c r="B35" s="77" t="s">
        <v>89</v>
      </c>
      <c r="C35" s="75">
        <v>0</v>
      </c>
      <c r="D35" s="75">
        <v>0</v>
      </c>
      <c r="E35" s="75">
        <v>0</v>
      </c>
      <c r="F35" s="75">
        <v>189.7</v>
      </c>
    </row>
    <row r="36" spans="1:6" ht="14.5" x14ac:dyDescent="0.35">
      <c r="A36" s="77" t="s">
        <v>1282</v>
      </c>
      <c r="B36" s="77" t="s">
        <v>1281</v>
      </c>
      <c r="C36" s="75">
        <v>277.3</v>
      </c>
      <c r="D36" s="75">
        <v>48002.1</v>
      </c>
      <c r="E36" s="75">
        <v>47724.800000000003</v>
      </c>
      <c r="F36" s="75">
        <v>0</v>
      </c>
    </row>
    <row r="37" spans="1:6" ht="14.5" x14ac:dyDescent="0.35">
      <c r="A37" s="77" t="s">
        <v>96</v>
      </c>
      <c r="B37" s="77" t="s">
        <v>97</v>
      </c>
      <c r="C37" s="75">
        <v>488802.3</v>
      </c>
      <c r="D37" s="75">
        <v>5938024.2999999998</v>
      </c>
      <c r="E37" s="75">
        <v>5449222</v>
      </c>
      <c r="F37" s="75">
        <v>5743186.2999999998</v>
      </c>
    </row>
    <row r="38" spans="1:6" ht="14.5" x14ac:dyDescent="0.35">
      <c r="A38" s="78" t="s">
        <v>98</v>
      </c>
      <c r="B38" s="78" t="s">
        <v>99</v>
      </c>
      <c r="C38" s="75">
        <v>488802.3</v>
      </c>
      <c r="D38" s="75">
        <v>5938024.2999999998</v>
      </c>
      <c r="E38" s="75">
        <v>5449222</v>
      </c>
      <c r="F38" s="75">
        <v>5743186.2999999998</v>
      </c>
    </row>
    <row r="39" spans="1:6" ht="14.5" x14ac:dyDescent="0.35">
      <c r="A39" s="77" t="s">
        <v>100</v>
      </c>
      <c r="B39" s="77" t="s">
        <v>101</v>
      </c>
      <c r="C39" s="75">
        <v>488802.3</v>
      </c>
      <c r="D39" s="75">
        <v>5938024.2999999998</v>
      </c>
      <c r="E39" s="75">
        <v>5449222</v>
      </c>
      <c r="F39" s="75">
        <v>5743186.2999999998</v>
      </c>
    </row>
    <row r="40" spans="1:6" ht="14.5" x14ac:dyDescent="0.35">
      <c r="A40" s="77" t="s">
        <v>102</v>
      </c>
      <c r="B40" s="77" t="s">
        <v>103</v>
      </c>
      <c r="C40" s="75">
        <v>488802.3</v>
      </c>
      <c r="D40" s="75">
        <v>5938024.2999999998</v>
      </c>
      <c r="E40" s="75">
        <v>5449222</v>
      </c>
      <c r="F40" s="75">
        <v>5743186.2999999998</v>
      </c>
    </row>
    <row r="41" spans="1:6" ht="14.5" x14ac:dyDescent="0.35">
      <c r="A41" s="77" t="s">
        <v>104</v>
      </c>
      <c r="B41" s="77" t="s">
        <v>105</v>
      </c>
      <c r="C41" s="75">
        <v>488802.3</v>
      </c>
      <c r="D41" s="75">
        <v>5938024.2999999998</v>
      </c>
      <c r="E41" s="75">
        <v>5449222</v>
      </c>
      <c r="F41" s="75">
        <v>5743186.2999999998</v>
      </c>
    </row>
    <row r="42" spans="1:6" ht="14.5" x14ac:dyDescent="0.35">
      <c r="A42" s="77" t="s">
        <v>106</v>
      </c>
      <c r="B42" s="77" t="s">
        <v>105</v>
      </c>
      <c r="C42" s="75">
        <v>488802.3</v>
      </c>
      <c r="D42" s="75">
        <v>5938024.2999999998</v>
      </c>
      <c r="E42" s="75">
        <v>5449222</v>
      </c>
      <c r="F42" s="75">
        <v>5743186.2999999998</v>
      </c>
    </row>
    <row r="43" spans="1:6" ht="14.5" x14ac:dyDescent="0.35">
      <c r="A43" s="77" t="s">
        <v>107</v>
      </c>
      <c r="B43" s="77" t="s">
        <v>105</v>
      </c>
      <c r="C43" s="75">
        <v>488802.3</v>
      </c>
      <c r="D43" s="75">
        <v>5938024.2999999998</v>
      </c>
      <c r="E43" s="75">
        <v>5449222</v>
      </c>
      <c r="F43" s="75">
        <v>5743186.2999999998</v>
      </c>
    </row>
    <row r="44" spans="1:6" ht="14.5" x14ac:dyDescent="0.35">
      <c r="A44" s="77" t="s">
        <v>108</v>
      </c>
      <c r="B44" s="77" t="s">
        <v>105</v>
      </c>
      <c r="C44" s="75">
        <v>477776</v>
      </c>
      <c r="D44" s="75">
        <v>5848426.7000000002</v>
      </c>
      <c r="E44" s="75">
        <v>5370650.7000000002</v>
      </c>
      <c r="F44" s="75">
        <v>5668975</v>
      </c>
    </row>
    <row r="45" spans="1:6" ht="14.5" x14ac:dyDescent="0.35">
      <c r="A45" s="77" t="s">
        <v>1280</v>
      </c>
      <c r="B45" s="77" t="s">
        <v>1279</v>
      </c>
      <c r="C45" s="75">
        <v>38.299999999999997</v>
      </c>
      <c r="D45" s="75">
        <v>457.5</v>
      </c>
      <c r="E45" s="75">
        <v>419.2</v>
      </c>
      <c r="F45" s="75">
        <v>0</v>
      </c>
    </row>
    <row r="46" spans="1:6" ht="14.5" x14ac:dyDescent="0.35">
      <c r="A46" s="77" t="s">
        <v>109</v>
      </c>
      <c r="B46" s="77" t="s">
        <v>110</v>
      </c>
      <c r="C46" s="75">
        <v>174834.9</v>
      </c>
      <c r="D46" s="75">
        <v>2302259.1</v>
      </c>
      <c r="E46" s="75">
        <v>2127424.2000000002</v>
      </c>
      <c r="F46" s="75">
        <v>2415591.2999999998</v>
      </c>
    </row>
    <row r="47" spans="1:6" ht="14.5" x14ac:dyDescent="0.35">
      <c r="A47" s="77" t="s">
        <v>111</v>
      </c>
      <c r="B47" s="77" t="s">
        <v>112</v>
      </c>
      <c r="C47" s="75">
        <v>125039.2</v>
      </c>
      <c r="D47" s="75">
        <v>1375240.2</v>
      </c>
      <c r="E47" s="75">
        <v>1250201</v>
      </c>
      <c r="F47" s="75">
        <v>1152031.1000000001</v>
      </c>
    </row>
    <row r="48" spans="1:6" ht="14.5" x14ac:dyDescent="0.35">
      <c r="A48" s="77" t="s">
        <v>113</v>
      </c>
      <c r="B48" s="77" t="s">
        <v>114</v>
      </c>
      <c r="C48" s="75">
        <v>96345.4</v>
      </c>
      <c r="D48" s="75">
        <v>1078792.7</v>
      </c>
      <c r="E48" s="75">
        <v>982447.3</v>
      </c>
      <c r="F48" s="75">
        <v>836138.8</v>
      </c>
    </row>
    <row r="49" spans="1:6" ht="14.5" x14ac:dyDescent="0.35">
      <c r="A49" s="77" t="s">
        <v>115</v>
      </c>
      <c r="B49" s="77" t="s">
        <v>116</v>
      </c>
      <c r="C49" s="75">
        <v>18099</v>
      </c>
      <c r="D49" s="75">
        <v>236906.8</v>
      </c>
      <c r="E49" s="75">
        <v>218807.9</v>
      </c>
      <c r="F49" s="75">
        <v>253805.2</v>
      </c>
    </row>
    <row r="50" spans="1:6" ht="14.5" x14ac:dyDescent="0.35">
      <c r="A50" s="77" t="s">
        <v>117</v>
      </c>
      <c r="B50" s="77" t="s">
        <v>118</v>
      </c>
      <c r="C50" s="75">
        <v>30468.799999999999</v>
      </c>
      <c r="D50" s="75">
        <v>348568.8</v>
      </c>
      <c r="E50" s="75">
        <v>318100</v>
      </c>
      <c r="F50" s="75">
        <v>291573.5</v>
      </c>
    </row>
    <row r="51" spans="1:6" ht="14.5" x14ac:dyDescent="0.35">
      <c r="A51" s="77" t="s">
        <v>119</v>
      </c>
      <c r="B51" s="77" t="s">
        <v>120</v>
      </c>
      <c r="C51" s="75">
        <v>0</v>
      </c>
      <c r="D51" s="75">
        <v>96929.4</v>
      </c>
      <c r="E51" s="75">
        <v>96929.4</v>
      </c>
      <c r="F51" s="75">
        <v>258889.2</v>
      </c>
    </row>
    <row r="52" spans="1:6" ht="14.5" x14ac:dyDescent="0.35">
      <c r="A52" s="77" t="s">
        <v>121</v>
      </c>
      <c r="B52" s="77" t="s">
        <v>122</v>
      </c>
      <c r="C52" s="75">
        <v>262.3</v>
      </c>
      <c r="D52" s="75">
        <v>2889.2</v>
      </c>
      <c r="E52" s="75">
        <v>2626.9</v>
      </c>
      <c r="F52" s="75">
        <v>2993.3</v>
      </c>
    </row>
    <row r="53" spans="1:6" ht="14.5" x14ac:dyDescent="0.35">
      <c r="A53" s="77" t="s">
        <v>123</v>
      </c>
      <c r="B53" s="77" t="s">
        <v>124</v>
      </c>
      <c r="C53" s="75">
        <v>3250.5</v>
      </c>
      <c r="D53" s="75">
        <v>40671.300000000003</v>
      </c>
      <c r="E53" s="75">
        <v>37420.699999999997</v>
      </c>
      <c r="F53" s="75">
        <v>35634.199999999997</v>
      </c>
    </row>
    <row r="54" spans="1:6" ht="14.5" x14ac:dyDescent="0.35">
      <c r="A54" s="77" t="s">
        <v>1301</v>
      </c>
      <c r="B54" s="77" t="s">
        <v>1302</v>
      </c>
      <c r="C54" s="75">
        <v>0</v>
      </c>
      <c r="D54" s="75">
        <v>0</v>
      </c>
      <c r="E54" s="75">
        <v>0</v>
      </c>
      <c r="F54" s="75">
        <v>44.7</v>
      </c>
    </row>
    <row r="55" spans="1:6" ht="14.5" x14ac:dyDescent="0.35">
      <c r="A55" s="77" t="s">
        <v>125</v>
      </c>
      <c r="B55" s="77" t="s">
        <v>126</v>
      </c>
      <c r="C55" s="75">
        <v>0</v>
      </c>
      <c r="D55" s="75">
        <v>0</v>
      </c>
      <c r="E55" s="75">
        <v>0</v>
      </c>
      <c r="F55" s="75">
        <v>1203.2</v>
      </c>
    </row>
    <row r="56" spans="1:6" ht="14.5" x14ac:dyDescent="0.35">
      <c r="A56" s="77" t="s">
        <v>1278</v>
      </c>
      <c r="B56" s="77" t="s">
        <v>1277</v>
      </c>
      <c r="C56" s="75">
        <v>77.7</v>
      </c>
      <c r="D56" s="75">
        <v>3312.8</v>
      </c>
      <c r="E56" s="75">
        <v>3235.1</v>
      </c>
      <c r="F56" s="75">
        <v>0</v>
      </c>
    </row>
    <row r="57" spans="1:6" ht="14.5" x14ac:dyDescent="0.35">
      <c r="A57" s="77" t="s">
        <v>127</v>
      </c>
      <c r="B57" s="77" t="s">
        <v>128</v>
      </c>
      <c r="C57" s="75">
        <v>1821.2</v>
      </c>
      <c r="D57" s="75">
        <v>22646.6</v>
      </c>
      <c r="E57" s="75">
        <v>20825.400000000001</v>
      </c>
      <c r="F57" s="75">
        <v>23497.1</v>
      </c>
    </row>
    <row r="58" spans="1:6" ht="14.5" x14ac:dyDescent="0.35">
      <c r="A58" s="77" t="s">
        <v>129</v>
      </c>
      <c r="B58" s="77" t="s">
        <v>130</v>
      </c>
      <c r="C58" s="75">
        <v>0</v>
      </c>
      <c r="D58" s="75">
        <v>0</v>
      </c>
      <c r="E58" s="75">
        <v>0</v>
      </c>
      <c r="F58" s="75">
        <v>29178.2</v>
      </c>
    </row>
    <row r="59" spans="1:6" ht="14.5" x14ac:dyDescent="0.35">
      <c r="A59" s="77" t="s">
        <v>131</v>
      </c>
      <c r="B59" s="77" t="s">
        <v>132</v>
      </c>
      <c r="C59" s="75">
        <v>2.2000000000000002</v>
      </c>
      <c r="D59" s="75">
        <v>76.8</v>
      </c>
      <c r="E59" s="75">
        <v>74.599999999999994</v>
      </c>
      <c r="F59" s="75">
        <v>137.6</v>
      </c>
    </row>
    <row r="60" spans="1:6" ht="14.5" x14ac:dyDescent="0.35">
      <c r="A60" s="77" t="s">
        <v>133</v>
      </c>
      <c r="B60" s="77" t="s">
        <v>134</v>
      </c>
      <c r="C60" s="75">
        <v>183.7</v>
      </c>
      <c r="D60" s="75">
        <v>2054.1</v>
      </c>
      <c r="E60" s="75">
        <v>1870.4</v>
      </c>
      <c r="F60" s="75">
        <v>3245.5</v>
      </c>
    </row>
    <row r="61" spans="1:6" ht="14.5" x14ac:dyDescent="0.35">
      <c r="A61" s="77" t="s">
        <v>135</v>
      </c>
      <c r="B61" s="77" t="s">
        <v>136</v>
      </c>
      <c r="C61" s="75">
        <v>1467</v>
      </c>
      <c r="D61" s="75">
        <v>8344.6</v>
      </c>
      <c r="E61" s="75">
        <v>6877.6</v>
      </c>
      <c r="F61" s="75">
        <v>808.2</v>
      </c>
    </row>
    <row r="62" spans="1:6" ht="14.5" x14ac:dyDescent="0.35">
      <c r="A62" s="77" t="s">
        <v>137</v>
      </c>
      <c r="B62" s="77" t="s">
        <v>138</v>
      </c>
      <c r="C62" s="75">
        <v>0</v>
      </c>
      <c r="D62" s="75">
        <v>47.6</v>
      </c>
      <c r="E62" s="75">
        <v>47.6</v>
      </c>
      <c r="F62" s="75">
        <v>464.6</v>
      </c>
    </row>
    <row r="63" spans="1:6" ht="14.5" x14ac:dyDescent="0.35">
      <c r="A63" s="77" t="s">
        <v>1174</v>
      </c>
      <c r="B63" s="77" t="s">
        <v>1175</v>
      </c>
      <c r="C63" s="75">
        <v>69.3</v>
      </c>
      <c r="D63" s="75">
        <v>1132.2</v>
      </c>
      <c r="E63" s="75">
        <v>1063</v>
      </c>
      <c r="F63" s="75">
        <v>1054.7</v>
      </c>
    </row>
    <row r="64" spans="1:6" ht="14.5" x14ac:dyDescent="0.35">
      <c r="A64" s="77" t="s">
        <v>139</v>
      </c>
      <c r="B64" s="77" t="s">
        <v>140</v>
      </c>
      <c r="C64" s="75">
        <v>131.9</v>
      </c>
      <c r="D64" s="75">
        <v>1670.7</v>
      </c>
      <c r="E64" s="75">
        <v>1538.8</v>
      </c>
      <c r="F64" s="75">
        <v>0</v>
      </c>
    </row>
    <row r="65" spans="1:6" ht="14.5" x14ac:dyDescent="0.35">
      <c r="A65" s="77" t="s">
        <v>141</v>
      </c>
      <c r="B65" s="77" t="s">
        <v>142</v>
      </c>
      <c r="C65" s="75">
        <v>0</v>
      </c>
      <c r="D65" s="75">
        <v>10931.9</v>
      </c>
      <c r="E65" s="75">
        <v>10931.9</v>
      </c>
      <c r="F65" s="75">
        <v>16818.599999999999</v>
      </c>
    </row>
    <row r="66" spans="1:6" ht="14.5" x14ac:dyDescent="0.35">
      <c r="A66" s="77" t="s">
        <v>143</v>
      </c>
      <c r="B66" s="77" t="s">
        <v>144</v>
      </c>
      <c r="C66" s="75">
        <v>4129.8</v>
      </c>
      <c r="D66" s="75">
        <v>48260</v>
      </c>
      <c r="E66" s="75">
        <v>44130.2</v>
      </c>
      <c r="F66" s="75">
        <v>41457.1</v>
      </c>
    </row>
    <row r="67" spans="1:6" ht="14.5" x14ac:dyDescent="0.35">
      <c r="A67" s="77" t="s">
        <v>145</v>
      </c>
      <c r="B67" s="77" t="s">
        <v>146</v>
      </c>
      <c r="C67" s="75">
        <v>145.19999999999999</v>
      </c>
      <c r="D67" s="75">
        <v>1800.5</v>
      </c>
      <c r="E67" s="75">
        <v>1655.3</v>
      </c>
      <c r="F67" s="75">
        <v>1946.4</v>
      </c>
    </row>
    <row r="68" spans="1:6" ht="14.5" x14ac:dyDescent="0.35">
      <c r="A68" s="77" t="s">
        <v>147</v>
      </c>
      <c r="B68" s="77" t="s">
        <v>148</v>
      </c>
      <c r="C68" s="75">
        <v>51.2</v>
      </c>
      <c r="D68" s="75">
        <v>402.4</v>
      </c>
      <c r="E68" s="75">
        <v>351.2</v>
      </c>
      <c r="F68" s="75">
        <v>0</v>
      </c>
    </row>
    <row r="69" spans="1:6" ht="14.5" x14ac:dyDescent="0.35">
      <c r="A69" s="77" t="s">
        <v>149</v>
      </c>
      <c r="B69" s="77" t="s">
        <v>150</v>
      </c>
      <c r="C69" s="75">
        <v>605.5</v>
      </c>
      <c r="D69" s="75">
        <v>6229.1</v>
      </c>
      <c r="E69" s="75">
        <v>5623.6</v>
      </c>
      <c r="F69" s="75">
        <v>5356.7</v>
      </c>
    </row>
    <row r="70" spans="1:6" ht="14.5" x14ac:dyDescent="0.35">
      <c r="A70" s="77" t="s">
        <v>151</v>
      </c>
      <c r="B70" s="77" t="s">
        <v>152</v>
      </c>
      <c r="C70" s="75">
        <v>564.4</v>
      </c>
      <c r="D70" s="75">
        <v>9612.2999999999993</v>
      </c>
      <c r="E70" s="75">
        <v>9048</v>
      </c>
      <c r="F70" s="75">
        <v>8065.8</v>
      </c>
    </row>
    <row r="71" spans="1:6" ht="14.5" x14ac:dyDescent="0.35">
      <c r="A71" s="77" t="s">
        <v>153</v>
      </c>
      <c r="B71" s="77" t="s">
        <v>154</v>
      </c>
      <c r="C71" s="75">
        <v>261.60000000000002</v>
      </c>
      <c r="D71" s="75">
        <v>2921.9</v>
      </c>
      <c r="E71" s="75">
        <v>2660.3</v>
      </c>
      <c r="F71" s="75">
        <v>1919.8</v>
      </c>
    </row>
    <row r="72" spans="1:6" ht="14.5" x14ac:dyDescent="0.35">
      <c r="A72" s="77" t="s">
        <v>155</v>
      </c>
      <c r="B72" s="77" t="s">
        <v>156</v>
      </c>
      <c r="C72" s="75">
        <v>89.2</v>
      </c>
      <c r="D72" s="75">
        <v>1161.4000000000001</v>
      </c>
      <c r="E72" s="75">
        <v>1072.3</v>
      </c>
      <c r="F72" s="75">
        <v>1668.3</v>
      </c>
    </row>
    <row r="73" spans="1:6" ht="14.5" x14ac:dyDescent="0.35">
      <c r="A73" s="77" t="s">
        <v>157</v>
      </c>
      <c r="B73" s="77" t="s">
        <v>158</v>
      </c>
      <c r="C73" s="75">
        <v>19.8</v>
      </c>
      <c r="D73" s="75">
        <v>263.39999999999998</v>
      </c>
      <c r="E73" s="75">
        <v>243.6</v>
      </c>
      <c r="F73" s="75">
        <v>314</v>
      </c>
    </row>
    <row r="74" spans="1:6" ht="14.5" x14ac:dyDescent="0.35">
      <c r="A74" s="77" t="s">
        <v>159</v>
      </c>
      <c r="B74" s="77" t="s">
        <v>160</v>
      </c>
      <c r="C74" s="75">
        <v>0</v>
      </c>
      <c r="D74" s="75">
        <v>13556.8</v>
      </c>
      <c r="E74" s="75">
        <v>13556.8</v>
      </c>
      <c r="F74" s="75">
        <v>12294.4</v>
      </c>
    </row>
    <row r="75" spans="1:6" ht="14.5" x14ac:dyDescent="0.35">
      <c r="A75" s="77" t="s">
        <v>161</v>
      </c>
      <c r="B75" s="77" t="s">
        <v>162</v>
      </c>
      <c r="C75" s="75">
        <v>0</v>
      </c>
      <c r="D75" s="75">
        <v>2352.1999999999998</v>
      </c>
      <c r="E75" s="75">
        <v>2352.1999999999998</v>
      </c>
      <c r="F75" s="75">
        <v>3068</v>
      </c>
    </row>
    <row r="76" spans="1:6" ht="14.5" x14ac:dyDescent="0.35">
      <c r="A76" s="77" t="s">
        <v>1276</v>
      </c>
      <c r="B76" s="77" t="s">
        <v>1275</v>
      </c>
      <c r="C76" s="75">
        <v>33.700000000000003</v>
      </c>
      <c r="D76" s="75">
        <v>5349.9</v>
      </c>
      <c r="E76" s="75">
        <v>5316.2</v>
      </c>
      <c r="F76" s="75">
        <v>129.9</v>
      </c>
    </row>
    <row r="77" spans="1:6" ht="14.5" x14ac:dyDescent="0.35">
      <c r="A77" s="77" t="s">
        <v>163</v>
      </c>
      <c r="B77" s="77" t="s">
        <v>164</v>
      </c>
      <c r="C77" s="75">
        <v>595.4</v>
      </c>
      <c r="D77" s="75">
        <v>6802.7</v>
      </c>
      <c r="E77" s="75">
        <v>6207.2</v>
      </c>
      <c r="F77" s="75">
        <v>5745</v>
      </c>
    </row>
    <row r="78" spans="1:6" ht="14.5" x14ac:dyDescent="0.35">
      <c r="A78" s="77" t="s">
        <v>165</v>
      </c>
      <c r="B78" s="77" t="s">
        <v>166</v>
      </c>
      <c r="C78" s="75">
        <v>1886.3</v>
      </c>
      <c r="D78" s="75">
        <v>20028.7</v>
      </c>
      <c r="E78" s="75">
        <v>18142.5</v>
      </c>
      <c r="F78" s="75">
        <v>15397.9</v>
      </c>
    </row>
    <row r="79" spans="1:6" ht="14.5" x14ac:dyDescent="0.35">
      <c r="A79" s="77" t="s">
        <v>167</v>
      </c>
      <c r="B79" s="77" t="s">
        <v>168</v>
      </c>
      <c r="C79" s="75">
        <v>219.4</v>
      </c>
      <c r="D79" s="75">
        <v>2792.2</v>
      </c>
      <c r="E79" s="75">
        <v>2572.9</v>
      </c>
      <c r="F79" s="75">
        <v>3838.3</v>
      </c>
    </row>
    <row r="80" spans="1:6" ht="14.5" x14ac:dyDescent="0.35">
      <c r="A80" s="77" t="s">
        <v>169</v>
      </c>
      <c r="B80" s="77" t="s">
        <v>170</v>
      </c>
      <c r="C80" s="75">
        <v>0</v>
      </c>
      <c r="D80" s="75">
        <v>0</v>
      </c>
      <c r="E80" s="75">
        <v>0</v>
      </c>
      <c r="F80" s="75">
        <v>6.3</v>
      </c>
    </row>
    <row r="81" spans="1:6" ht="14.5" x14ac:dyDescent="0.35">
      <c r="A81" s="77" t="s">
        <v>171</v>
      </c>
      <c r="B81" s="77" t="s">
        <v>172</v>
      </c>
      <c r="C81" s="75">
        <v>1810.4</v>
      </c>
      <c r="D81" s="75">
        <v>13269.3</v>
      </c>
      <c r="E81" s="75">
        <v>11458.9</v>
      </c>
      <c r="F81" s="75">
        <v>11299</v>
      </c>
    </row>
    <row r="82" spans="1:6" ht="14.5" x14ac:dyDescent="0.35">
      <c r="A82" s="77" t="s">
        <v>1274</v>
      </c>
      <c r="B82" s="77" t="s">
        <v>1273</v>
      </c>
      <c r="C82" s="75">
        <v>1.8</v>
      </c>
      <c r="D82" s="75">
        <v>24.5</v>
      </c>
      <c r="E82" s="75">
        <v>22.7</v>
      </c>
      <c r="F82" s="75">
        <v>0</v>
      </c>
    </row>
    <row r="83" spans="1:6" ht="14.5" x14ac:dyDescent="0.35">
      <c r="A83" s="77" t="s">
        <v>173</v>
      </c>
      <c r="B83" s="77" t="s">
        <v>174</v>
      </c>
      <c r="C83" s="75">
        <v>561</v>
      </c>
      <c r="D83" s="75">
        <v>6659.3</v>
      </c>
      <c r="E83" s="75">
        <v>6098.3</v>
      </c>
      <c r="F83" s="75">
        <v>5920.4</v>
      </c>
    </row>
    <row r="84" spans="1:6" ht="14.5" x14ac:dyDescent="0.35">
      <c r="A84" s="77" t="s">
        <v>175</v>
      </c>
      <c r="B84" s="77" t="s">
        <v>176</v>
      </c>
      <c r="C84" s="75">
        <v>1122.4000000000001</v>
      </c>
      <c r="D84" s="75">
        <v>12678.7</v>
      </c>
      <c r="E84" s="75">
        <v>11556.2</v>
      </c>
      <c r="F84" s="75">
        <v>11671.8</v>
      </c>
    </row>
    <row r="85" spans="1:6" ht="14.5" x14ac:dyDescent="0.35">
      <c r="A85" s="77" t="s">
        <v>177</v>
      </c>
      <c r="B85" s="77" t="s">
        <v>178</v>
      </c>
      <c r="C85" s="75">
        <v>913.1</v>
      </c>
      <c r="D85" s="75">
        <v>10404.6</v>
      </c>
      <c r="E85" s="75">
        <v>9491.5</v>
      </c>
      <c r="F85" s="75">
        <v>6598.7</v>
      </c>
    </row>
    <row r="86" spans="1:6" ht="14.5" x14ac:dyDescent="0.35">
      <c r="A86" s="77" t="s">
        <v>179</v>
      </c>
      <c r="B86" s="77" t="s">
        <v>180</v>
      </c>
      <c r="C86" s="75">
        <v>2233</v>
      </c>
      <c r="D86" s="75">
        <v>24338</v>
      </c>
      <c r="E86" s="75">
        <v>22105</v>
      </c>
      <c r="F86" s="75">
        <v>19011.400000000001</v>
      </c>
    </row>
    <row r="87" spans="1:6" ht="14.5" x14ac:dyDescent="0.35">
      <c r="A87" s="77" t="s">
        <v>181</v>
      </c>
      <c r="B87" s="77" t="s">
        <v>182</v>
      </c>
      <c r="C87" s="75">
        <v>0</v>
      </c>
      <c r="D87" s="75">
        <v>2510</v>
      </c>
      <c r="E87" s="75">
        <v>2510</v>
      </c>
      <c r="F87" s="75">
        <v>6654.2</v>
      </c>
    </row>
    <row r="88" spans="1:6" ht="14.5" x14ac:dyDescent="0.35">
      <c r="A88" s="77" t="s">
        <v>183</v>
      </c>
      <c r="B88" s="77" t="s">
        <v>184</v>
      </c>
      <c r="C88" s="75">
        <v>199.3</v>
      </c>
      <c r="D88" s="75">
        <v>2404.1999999999998</v>
      </c>
      <c r="E88" s="75">
        <v>2204.9</v>
      </c>
      <c r="F88" s="75">
        <v>2748.3</v>
      </c>
    </row>
    <row r="89" spans="1:6" ht="14.5" x14ac:dyDescent="0.35">
      <c r="A89" s="77" t="s">
        <v>1303</v>
      </c>
      <c r="B89" s="77" t="s">
        <v>1304</v>
      </c>
      <c r="C89" s="75">
        <v>0</v>
      </c>
      <c r="D89" s="75">
        <v>0</v>
      </c>
      <c r="E89" s="75">
        <v>0</v>
      </c>
      <c r="F89" s="75">
        <v>6293.6</v>
      </c>
    </row>
    <row r="90" spans="1:6" ht="14.5" x14ac:dyDescent="0.35">
      <c r="A90" s="77" t="s">
        <v>185</v>
      </c>
      <c r="B90" s="77" t="s">
        <v>186</v>
      </c>
      <c r="C90" s="75">
        <v>0</v>
      </c>
      <c r="D90" s="75">
        <v>91.3</v>
      </c>
      <c r="E90" s="75">
        <v>91.3</v>
      </c>
      <c r="F90" s="75">
        <v>704.4</v>
      </c>
    </row>
    <row r="91" spans="1:6" ht="14.5" x14ac:dyDescent="0.35">
      <c r="A91" s="77" t="s">
        <v>187</v>
      </c>
      <c r="B91" s="77" t="s">
        <v>188</v>
      </c>
      <c r="C91" s="75">
        <v>6181.4</v>
      </c>
      <c r="D91" s="75">
        <v>71842.2</v>
      </c>
      <c r="E91" s="75">
        <v>65660.800000000003</v>
      </c>
      <c r="F91" s="75">
        <v>58940.7</v>
      </c>
    </row>
    <row r="92" spans="1:6" ht="14.5" x14ac:dyDescent="0.35">
      <c r="A92" s="77" t="s">
        <v>189</v>
      </c>
      <c r="B92" s="77" t="s">
        <v>190</v>
      </c>
      <c r="C92" s="75">
        <v>199.9</v>
      </c>
      <c r="D92" s="75">
        <v>2906.9</v>
      </c>
      <c r="E92" s="75">
        <v>2707.1</v>
      </c>
      <c r="F92" s="75">
        <v>1945.3</v>
      </c>
    </row>
    <row r="93" spans="1:6" ht="14.5" x14ac:dyDescent="0.35">
      <c r="A93" s="77" t="s">
        <v>191</v>
      </c>
      <c r="B93" s="77" t="s">
        <v>192</v>
      </c>
      <c r="C93" s="75">
        <v>43.1</v>
      </c>
      <c r="D93" s="75">
        <v>432.7</v>
      </c>
      <c r="E93" s="75">
        <v>389.6</v>
      </c>
      <c r="F93" s="75">
        <v>716.2</v>
      </c>
    </row>
    <row r="94" spans="1:6" ht="14.5" x14ac:dyDescent="0.35">
      <c r="A94" s="77" t="s">
        <v>193</v>
      </c>
      <c r="B94" s="77" t="s">
        <v>194</v>
      </c>
      <c r="C94" s="75">
        <v>0</v>
      </c>
      <c r="D94" s="75">
        <v>7</v>
      </c>
      <c r="E94" s="75">
        <v>7</v>
      </c>
      <c r="F94" s="75">
        <v>139</v>
      </c>
    </row>
    <row r="95" spans="1:6" ht="14.5" x14ac:dyDescent="0.35">
      <c r="A95" s="77" t="s">
        <v>195</v>
      </c>
      <c r="B95" s="77" t="s">
        <v>196</v>
      </c>
      <c r="C95" s="75">
        <v>573.4</v>
      </c>
      <c r="D95" s="75">
        <v>7079.2</v>
      </c>
      <c r="E95" s="75">
        <v>6505.8</v>
      </c>
      <c r="F95" s="75">
        <v>7867.2</v>
      </c>
    </row>
    <row r="96" spans="1:6" ht="14.5" x14ac:dyDescent="0.35">
      <c r="A96" s="77" t="s">
        <v>197</v>
      </c>
      <c r="B96" s="77" t="s">
        <v>198</v>
      </c>
      <c r="C96" s="75">
        <v>371.4</v>
      </c>
      <c r="D96" s="75">
        <v>4591.6000000000004</v>
      </c>
      <c r="E96" s="75">
        <v>4220.2</v>
      </c>
      <c r="F96" s="75">
        <v>4344.1000000000004</v>
      </c>
    </row>
    <row r="97" spans="1:6" ht="14.5" x14ac:dyDescent="0.35">
      <c r="A97" s="77" t="s">
        <v>199</v>
      </c>
      <c r="B97" s="77" t="s">
        <v>200</v>
      </c>
      <c r="C97" s="75">
        <v>0</v>
      </c>
      <c r="D97" s="75">
        <v>0</v>
      </c>
      <c r="E97" s="75">
        <v>0</v>
      </c>
      <c r="F97" s="75">
        <v>189.9</v>
      </c>
    </row>
    <row r="98" spans="1:6" ht="14.5" x14ac:dyDescent="0.35">
      <c r="A98" s="77" t="s">
        <v>201</v>
      </c>
      <c r="B98" s="77" t="s">
        <v>202</v>
      </c>
      <c r="C98" s="75">
        <v>31.5</v>
      </c>
      <c r="D98" s="75">
        <v>377.4</v>
      </c>
      <c r="E98" s="75">
        <v>346</v>
      </c>
      <c r="F98" s="75">
        <v>459.9</v>
      </c>
    </row>
    <row r="99" spans="1:6" ht="14.5" x14ac:dyDescent="0.35">
      <c r="A99" s="77" t="s">
        <v>203</v>
      </c>
      <c r="B99" s="77" t="s">
        <v>204</v>
      </c>
      <c r="C99" s="75">
        <v>240.4</v>
      </c>
      <c r="D99" s="75">
        <v>3201.8</v>
      </c>
      <c r="E99" s="75">
        <v>2961.4</v>
      </c>
      <c r="F99" s="75">
        <v>2871.9</v>
      </c>
    </row>
    <row r="100" spans="1:6" ht="14.5" x14ac:dyDescent="0.35">
      <c r="A100" s="77" t="s">
        <v>205</v>
      </c>
      <c r="B100" s="77" t="s">
        <v>206</v>
      </c>
      <c r="C100" s="75">
        <v>15.2</v>
      </c>
      <c r="D100" s="75">
        <v>191</v>
      </c>
      <c r="E100" s="75">
        <v>175.8</v>
      </c>
      <c r="F100" s="75">
        <v>165.4</v>
      </c>
    </row>
    <row r="101" spans="1:6" ht="14.5" x14ac:dyDescent="0.35">
      <c r="A101" s="77" t="s">
        <v>207</v>
      </c>
      <c r="B101" s="77" t="s">
        <v>208</v>
      </c>
      <c r="C101" s="75">
        <v>868.9</v>
      </c>
      <c r="D101" s="75">
        <v>12600.3</v>
      </c>
      <c r="E101" s="75">
        <v>11731.4</v>
      </c>
      <c r="F101" s="75">
        <v>2006.2</v>
      </c>
    </row>
    <row r="102" spans="1:6" ht="14.5" x14ac:dyDescent="0.35">
      <c r="A102" s="77" t="s">
        <v>209</v>
      </c>
      <c r="B102" s="77" t="s">
        <v>210</v>
      </c>
      <c r="C102" s="75">
        <v>279.3</v>
      </c>
      <c r="D102" s="75">
        <v>3909.5</v>
      </c>
      <c r="E102" s="75">
        <v>3630.2</v>
      </c>
      <c r="F102" s="75">
        <v>4871.2</v>
      </c>
    </row>
    <row r="103" spans="1:6" ht="14.5" x14ac:dyDescent="0.35">
      <c r="A103" s="77" t="s">
        <v>211</v>
      </c>
      <c r="B103" s="77" t="s">
        <v>212</v>
      </c>
      <c r="C103" s="75">
        <v>0</v>
      </c>
      <c r="D103" s="75">
        <v>139.1</v>
      </c>
      <c r="E103" s="75">
        <v>139.1</v>
      </c>
      <c r="F103" s="75">
        <v>459.7</v>
      </c>
    </row>
    <row r="104" spans="1:6" ht="14.5" x14ac:dyDescent="0.35">
      <c r="A104" s="77" t="s">
        <v>213</v>
      </c>
      <c r="B104" s="77" t="s">
        <v>214</v>
      </c>
      <c r="C104" s="75">
        <v>52.2</v>
      </c>
      <c r="D104" s="75">
        <v>739.1</v>
      </c>
      <c r="E104" s="75">
        <v>686.9</v>
      </c>
      <c r="F104" s="75">
        <v>767.7</v>
      </c>
    </row>
    <row r="105" spans="1:6" ht="14.5" x14ac:dyDescent="0.35">
      <c r="A105" s="77" t="s">
        <v>215</v>
      </c>
      <c r="B105" s="77" t="s">
        <v>216</v>
      </c>
      <c r="C105" s="75">
        <v>570.29999999999995</v>
      </c>
      <c r="D105" s="75">
        <v>4292.7</v>
      </c>
      <c r="E105" s="75">
        <v>3722.4</v>
      </c>
      <c r="F105" s="75">
        <v>5778.9</v>
      </c>
    </row>
    <row r="106" spans="1:6" ht="14.5" x14ac:dyDescent="0.35">
      <c r="A106" s="77" t="s">
        <v>217</v>
      </c>
      <c r="B106" s="77" t="s">
        <v>218</v>
      </c>
      <c r="C106" s="75">
        <v>9.6</v>
      </c>
      <c r="D106" s="75">
        <v>115.4</v>
      </c>
      <c r="E106" s="75">
        <v>105.8</v>
      </c>
      <c r="F106" s="75">
        <v>71.8</v>
      </c>
    </row>
    <row r="107" spans="1:6" ht="14.5" x14ac:dyDescent="0.35">
      <c r="A107" s="77" t="s">
        <v>219</v>
      </c>
      <c r="B107" s="77" t="s">
        <v>220</v>
      </c>
      <c r="C107" s="75">
        <v>0</v>
      </c>
      <c r="D107" s="75">
        <v>0</v>
      </c>
      <c r="E107" s="75">
        <v>0</v>
      </c>
      <c r="F107" s="75">
        <v>8.9</v>
      </c>
    </row>
    <row r="108" spans="1:6" ht="14.5" x14ac:dyDescent="0.35">
      <c r="A108" s="77" t="s">
        <v>221</v>
      </c>
      <c r="B108" s="77" t="s">
        <v>222</v>
      </c>
      <c r="C108" s="75">
        <v>2.4</v>
      </c>
      <c r="D108" s="75">
        <v>100.3</v>
      </c>
      <c r="E108" s="75">
        <v>97.9</v>
      </c>
      <c r="F108" s="75">
        <v>111.7</v>
      </c>
    </row>
    <row r="109" spans="1:6" ht="14.5" x14ac:dyDescent="0.35">
      <c r="A109" s="77" t="s">
        <v>223</v>
      </c>
      <c r="B109" s="77" t="s">
        <v>224</v>
      </c>
      <c r="C109" s="75">
        <v>28.4</v>
      </c>
      <c r="D109" s="75">
        <v>297.2</v>
      </c>
      <c r="E109" s="75">
        <v>268.8</v>
      </c>
      <c r="F109" s="75">
        <v>313.7</v>
      </c>
    </row>
    <row r="110" spans="1:6" ht="14.5" x14ac:dyDescent="0.35">
      <c r="A110" s="77" t="s">
        <v>225</v>
      </c>
      <c r="B110" s="77" t="s">
        <v>226</v>
      </c>
      <c r="C110" s="75">
        <v>205.8</v>
      </c>
      <c r="D110" s="75">
        <v>2280.3000000000002</v>
      </c>
      <c r="E110" s="75">
        <v>2074.5</v>
      </c>
      <c r="F110" s="75">
        <v>1467.8</v>
      </c>
    </row>
    <row r="111" spans="1:6" ht="14.5" x14ac:dyDescent="0.35">
      <c r="A111" s="77" t="s">
        <v>227</v>
      </c>
      <c r="B111" s="77" t="s">
        <v>228</v>
      </c>
      <c r="C111" s="75">
        <v>9.1999999999999993</v>
      </c>
      <c r="D111" s="75">
        <v>219.3</v>
      </c>
      <c r="E111" s="75">
        <v>210.2</v>
      </c>
      <c r="F111" s="75">
        <v>32.200000000000003</v>
      </c>
    </row>
    <row r="112" spans="1:6" ht="14.5" x14ac:dyDescent="0.35">
      <c r="A112" s="77" t="s">
        <v>229</v>
      </c>
      <c r="B112" s="77" t="s">
        <v>230</v>
      </c>
      <c r="C112" s="75">
        <v>56.2</v>
      </c>
      <c r="D112" s="75">
        <v>629.70000000000005</v>
      </c>
      <c r="E112" s="75">
        <v>573.5</v>
      </c>
      <c r="F112" s="75">
        <v>617.5</v>
      </c>
    </row>
    <row r="113" spans="1:6" ht="14.5" x14ac:dyDescent="0.35">
      <c r="A113" s="77" t="s">
        <v>231</v>
      </c>
      <c r="B113" s="77" t="s">
        <v>232</v>
      </c>
      <c r="C113" s="75">
        <v>111.8</v>
      </c>
      <c r="D113" s="75">
        <v>974.5</v>
      </c>
      <c r="E113" s="75">
        <v>862.8</v>
      </c>
      <c r="F113" s="75">
        <v>892.3</v>
      </c>
    </row>
    <row r="114" spans="1:6" ht="14.5" x14ac:dyDescent="0.35">
      <c r="A114" s="77" t="s">
        <v>233</v>
      </c>
      <c r="B114" s="77" t="s">
        <v>234</v>
      </c>
      <c r="C114" s="75">
        <v>88.5</v>
      </c>
      <c r="D114" s="75">
        <v>682.6</v>
      </c>
      <c r="E114" s="75">
        <v>594.1</v>
      </c>
      <c r="F114" s="75">
        <v>371.5</v>
      </c>
    </row>
    <row r="115" spans="1:6" ht="14.5" x14ac:dyDescent="0.35">
      <c r="A115" s="77" t="s">
        <v>235</v>
      </c>
      <c r="B115" s="77" t="s">
        <v>236</v>
      </c>
      <c r="C115" s="75">
        <v>26.7</v>
      </c>
      <c r="D115" s="75">
        <v>327.7</v>
      </c>
      <c r="E115" s="75">
        <v>301</v>
      </c>
      <c r="F115" s="75">
        <v>294.3</v>
      </c>
    </row>
    <row r="116" spans="1:6" ht="14.5" x14ac:dyDescent="0.35">
      <c r="A116" s="77" t="s">
        <v>237</v>
      </c>
      <c r="B116" s="77" t="s">
        <v>238</v>
      </c>
      <c r="C116" s="75">
        <v>0</v>
      </c>
      <c r="D116" s="75">
        <v>214.1</v>
      </c>
      <c r="E116" s="75">
        <v>214.1</v>
      </c>
      <c r="F116" s="75">
        <v>25.2</v>
      </c>
    </row>
    <row r="117" spans="1:6" ht="14.5" x14ac:dyDescent="0.35">
      <c r="A117" s="77" t="s">
        <v>239</v>
      </c>
      <c r="B117" s="77" t="s">
        <v>240</v>
      </c>
      <c r="C117" s="75">
        <v>54</v>
      </c>
      <c r="D117" s="75">
        <v>795.2</v>
      </c>
      <c r="E117" s="75">
        <v>741.1</v>
      </c>
      <c r="F117" s="75">
        <v>792.6</v>
      </c>
    </row>
    <row r="118" spans="1:6" ht="14.5" x14ac:dyDescent="0.35">
      <c r="A118" s="77" t="s">
        <v>241</v>
      </c>
      <c r="B118" s="77" t="s">
        <v>242</v>
      </c>
      <c r="C118" s="75">
        <v>56.8</v>
      </c>
      <c r="D118" s="75">
        <v>618.9</v>
      </c>
      <c r="E118" s="75">
        <v>562</v>
      </c>
      <c r="F118" s="75">
        <v>434.4</v>
      </c>
    </row>
    <row r="119" spans="1:6" ht="14.5" x14ac:dyDescent="0.35">
      <c r="A119" s="77" t="s">
        <v>243</v>
      </c>
      <c r="B119" s="77" t="s">
        <v>244</v>
      </c>
      <c r="C119" s="75">
        <v>0</v>
      </c>
      <c r="D119" s="75">
        <v>0</v>
      </c>
      <c r="E119" s="75">
        <v>0</v>
      </c>
      <c r="F119" s="75">
        <v>118.8</v>
      </c>
    </row>
    <row r="120" spans="1:6" ht="14.5" x14ac:dyDescent="0.35">
      <c r="A120" s="77" t="s">
        <v>245</v>
      </c>
      <c r="B120" s="77" t="s">
        <v>246</v>
      </c>
      <c r="C120" s="75">
        <v>0</v>
      </c>
      <c r="D120" s="75">
        <v>14.2</v>
      </c>
      <c r="E120" s="75">
        <v>14.2</v>
      </c>
      <c r="F120" s="75">
        <v>26.9</v>
      </c>
    </row>
    <row r="121" spans="1:6" ht="14.5" x14ac:dyDescent="0.35">
      <c r="A121" s="77" t="s">
        <v>247</v>
      </c>
      <c r="B121" s="77" t="s">
        <v>248</v>
      </c>
      <c r="C121" s="75">
        <v>8.5</v>
      </c>
      <c r="D121" s="75">
        <v>303.8</v>
      </c>
      <c r="E121" s="75">
        <v>295.3</v>
      </c>
      <c r="F121" s="75">
        <v>0</v>
      </c>
    </row>
    <row r="122" spans="1:6" ht="14.5" x14ac:dyDescent="0.35">
      <c r="A122" s="77" t="s">
        <v>249</v>
      </c>
      <c r="B122" s="77" t="s">
        <v>250</v>
      </c>
      <c r="C122" s="75">
        <v>100.1</v>
      </c>
      <c r="D122" s="75">
        <v>1166.9000000000001</v>
      </c>
      <c r="E122" s="75">
        <v>1066.8</v>
      </c>
      <c r="F122" s="75">
        <v>1448.9</v>
      </c>
    </row>
    <row r="123" spans="1:6" ht="14.5" x14ac:dyDescent="0.35">
      <c r="A123" s="77" t="s">
        <v>251</v>
      </c>
      <c r="B123" s="77" t="s">
        <v>252</v>
      </c>
      <c r="C123" s="75">
        <v>31.4</v>
      </c>
      <c r="D123" s="75">
        <v>288</v>
      </c>
      <c r="E123" s="75">
        <v>256.60000000000002</v>
      </c>
      <c r="F123" s="75">
        <v>74929.2</v>
      </c>
    </row>
    <row r="124" spans="1:6" ht="14.5" x14ac:dyDescent="0.35">
      <c r="A124" s="77" t="s">
        <v>253</v>
      </c>
      <c r="B124" s="77" t="s">
        <v>254</v>
      </c>
      <c r="C124" s="75">
        <v>8.3000000000000007</v>
      </c>
      <c r="D124" s="75">
        <v>119.5</v>
      </c>
      <c r="E124" s="75">
        <v>111.2</v>
      </c>
      <c r="F124" s="75">
        <v>209.2</v>
      </c>
    </row>
    <row r="125" spans="1:6" ht="14.5" x14ac:dyDescent="0.35">
      <c r="A125" s="77" t="s">
        <v>255</v>
      </c>
      <c r="B125" s="77" t="s">
        <v>256</v>
      </c>
      <c r="C125" s="75">
        <v>17.399999999999999</v>
      </c>
      <c r="D125" s="75">
        <v>122.6</v>
      </c>
      <c r="E125" s="75">
        <v>105.1</v>
      </c>
      <c r="F125" s="75">
        <v>66</v>
      </c>
    </row>
    <row r="126" spans="1:6" ht="14.5" x14ac:dyDescent="0.35">
      <c r="A126" s="77" t="s">
        <v>257</v>
      </c>
      <c r="B126" s="77" t="s">
        <v>105</v>
      </c>
      <c r="C126" s="75">
        <v>11026.3</v>
      </c>
      <c r="D126" s="75">
        <v>89597.6</v>
      </c>
      <c r="E126" s="75">
        <v>78571.3</v>
      </c>
      <c r="F126" s="75">
        <v>74211.399999999994</v>
      </c>
    </row>
    <row r="127" spans="1:6" ht="14.5" x14ac:dyDescent="0.35">
      <c r="A127" s="77" t="s">
        <v>258</v>
      </c>
      <c r="B127" s="77" t="s">
        <v>259</v>
      </c>
      <c r="C127" s="75">
        <v>0</v>
      </c>
      <c r="D127" s="75">
        <v>0</v>
      </c>
      <c r="E127" s="75">
        <v>0</v>
      </c>
      <c r="F127" s="75">
        <v>323.5</v>
      </c>
    </row>
    <row r="128" spans="1:6" ht="14.5" x14ac:dyDescent="0.35">
      <c r="A128" s="77" t="s">
        <v>260</v>
      </c>
      <c r="B128" s="77" t="s">
        <v>261</v>
      </c>
      <c r="C128" s="75">
        <v>47.3</v>
      </c>
      <c r="D128" s="75">
        <v>582.20000000000005</v>
      </c>
      <c r="E128" s="75">
        <v>534.9</v>
      </c>
      <c r="F128" s="75">
        <v>323.8</v>
      </c>
    </row>
    <row r="129" spans="1:6" ht="14.5" x14ac:dyDescent="0.35">
      <c r="A129" s="77" t="s">
        <v>262</v>
      </c>
      <c r="B129" s="77" t="s">
        <v>263</v>
      </c>
      <c r="C129" s="75">
        <v>34.700000000000003</v>
      </c>
      <c r="D129" s="75">
        <v>453.4</v>
      </c>
      <c r="E129" s="75">
        <v>418.7</v>
      </c>
      <c r="F129" s="75">
        <v>427.5</v>
      </c>
    </row>
    <row r="130" spans="1:6" ht="14.5" x14ac:dyDescent="0.35">
      <c r="A130" s="77" t="s">
        <v>264</v>
      </c>
      <c r="B130" s="77" t="s">
        <v>265</v>
      </c>
      <c r="C130" s="75">
        <v>0</v>
      </c>
      <c r="D130" s="75">
        <v>288.10000000000002</v>
      </c>
      <c r="E130" s="75">
        <v>288.10000000000002</v>
      </c>
      <c r="F130" s="75">
        <v>363.1</v>
      </c>
    </row>
    <row r="131" spans="1:6" ht="14.5" x14ac:dyDescent="0.35">
      <c r="A131" s="77" t="s">
        <v>266</v>
      </c>
      <c r="B131" s="77" t="s">
        <v>267</v>
      </c>
      <c r="C131" s="75">
        <v>4</v>
      </c>
      <c r="D131" s="75">
        <v>47</v>
      </c>
      <c r="E131" s="75">
        <v>42.9</v>
      </c>
      <c r="F131" s="75">
        <v>194</v>
      </c>
    </row>
    <row r="132" spans="1:6" ht="14.5" x14ac:dyDescent="0.35">
      <c r="A132" s="77" t="s">
        <v>268</v>
      </c>
      <c r="B132" s="77" t="s">
        <v>269</v>
      </c>
      <c r="C132" s="75">
        <v>0</v>
      </c>
      <c r="D132" s="75">
        <v>0</v>
      </c>
      <c r="E132" s="75">
        <v>0</v>
      </c>
      <c r="F132" s="75">
        <v>4.9000000000000004</v>
      </c>
    </row>
    <row r="133" spans="1:6" ht="14.5" x14ac:dyDescent="0.35">
      <c r="A133" s="77" t="s">
        <v>270</v>
      </c>
      <c r="B133" s="77" t="s">
        <v>271</v>
      </c>
      <c r="C133" s="75">
        <v>0</v>
      </c>
      <c r="D133" s="75">
        <v>0</v>
      </c>
      <c r="E133" s="75">
        <v>0</v>
      </c>
      <c r="F133" s="75">
        <v>265.7</v>
      </c>
    </row>
    <row r="134" spans="1:6" ht="14.5" x14ac:dyDescent="0.35">
      <c r="A134" s="77" t="s">
        <v>272</v>
      </c>
      <c r="B134" s="77" t="s">
        <v>273</v>
      </c>
      <c r="C134" s="75">
        <v>5839.1</v>
      </c>
      <c r="D134" s="75">
        <v>55286.2</v>
      </c>
      <c r="E134" s="75">
        <v>49447.1</v>
      </c>
      <c r="F134" s="75">
        <v>17714.099999999999</v>
      </c>
    </row>
    <row r="135" spans="1:6" ht="14.5" x14ac:dyDescent="0.35">
      <c r="A135" s="77" t="s">
        <v>274</v>
      </c>
      <c r="B135" s="77" t="s">
        <v>275</v>
      </c>
      <c r="C135" s="75">
        <v>366.2</v>
      </c>
      <c r="D135" s="75">
        <v>5673.6</v>
      </c>
      <c r="E135" s="75">
        <v>5307.5</v>
      </c>
      <c r="F135" s="75">
        <v>17267.3</v>
      </c>
    </row>
    <row r="136" spans="1:6" ht="14.5" x14ac:dyDescent="0.35">
      <c r="A136" s="77" t="s">
        <v>276</v>
      </c>
      <c r="B136" s="77" t="s">
        <v>277</v>
      </c>
      <c r="C136" s="75">
        <v>66.8</v>
      </c>
      <c r="D136" s="75">
        <v>887.4</v>
      </c>
      <c r="E136" s="75">
        <v>820.6</v>
      </c>
      <c r="F136" s="75">
        <v>312.60000000000002</v>
      </c>
    </row>
    <row r="137" spans="1:6" ht="14.5" x14ac:dyDescent="0.35">
      <c r="A137" s="77" t="s">
        <v>278</v>
      </c>
      <c r="B137" s="77" t="s">
        <v>279</v>
      </c>
      <c r="C137" s="75">
        <v>27.4</v>
      </c>
      <c r="D137" s="75">
        <v>298.7</v>
      </c>
      <c r="E137" s="75">
        <v>271.3</v>
      </c>
      <c r="F137" s="75">
        <v>290.5</v>
      </c>
    </row>
    <row r="138" spans="1:6" ht="14.5" x14ac:dyDescent="0.35">
      <c r="A138" s="77" t="s">
        <v>280</v>
      </c>
      <c r="B138" s="77" t="s">
        <v>281</v>
      </c>
      <c r="C138" s="75">
        <v>30.8</v>
      </c>
      <c r="D138" s="75">
        <v>363.4</v>
      </c>
      <c r="E138" s="75">
        <v>332.7</v>
      </c>
      <c r="F138" s="75">
        <v>139.19999999999999</v>
      </c>
    </row>
    <row r="139" spans="1:6" ht="14.5" x14ac:dyDescent="0.35">
      <c r="A139" s="77" t="s">
        <v>282</v>
      </c>
      <c r="B139" s="77" t="s">
        <v>283</v>
      </c>
      <c r="C139" s="75">
        <v>29.2</v>
      </c>
      <c r="D139" s="75">
        <v>316.10000000000002</v>
      </c>
      <c r="E139" s="75">
        <v>286.89999999999998</v>
      </c>
      <c r="F139" s="75">
        <v>163.80000000000001</v>
      </c>
    </row>
    <row r="140" spans="1:6" ht="14.5" x14ac:dyDescent="0.35">
      <c r="A140" s="77" t="s">
        <v>284</v>
      </c>
      <c r="B140" s="77" t="s">
        <v>285</v>
      </c>
      <c r="C140" s="75">
        <v>0</v>
      </c>
      <c r="D140" s="75">
        <v>1284.5999999999999</v>
      </c>
      <c r="E140" s="75">
        <v>1284.5999999999999</v>
      </c>
      <c r="F140" s="75">
        <v>10479.5</v>
      </c>
    </row>
    <row r="141" spans="1:6" ht="14.5" x14ac:dyDescent="0.35">
      <c r="A141" s="77" t="s">
        <v>286</v>
      </c>
      <c r="B141" s="77" t="s">
        <v>287</v>
      </c>
      <c r="C141" s="75">
        <v>819.5</v>
      </c>
      <c r="D141" s="75">
        <v>9128.6</v>
      </c>
      <c r="E141" s="75">
        <v>8309.1</v>
      </c>
      <c r="F141" s="75">
        <v>22876.2</v>
      </c>
    </row>
    <row r="142" spans="1:6" ht="14.5" x14ac:dyDescent="0.35">
      <c r="A142" s="77" t="s">
        <v>1176</v>
      </c>
      <c r="B142" s="77" t="s">
        <v>1177</v>
      </c>
      <c r="C142" s="75">
        <v>205.3</v>
      </c>
      <c r="D142" s="75">
        <v>1315.7</v>
      </c>
      <c r="E142" s="75">
        <v>1110.4000000000001</v>
      </c>
      <c r="F142" s="75">
        <v>3032.7</v>
      </c>
    </row>
    <row r="143" spans="1:6" ht="14.5" x14ac:dyDescent="0.35">
      <c r="A143" s="77" t="s">
        <v>1341</v>
      </c>
      <c r="B143" s="77" t="s">
        <v>1342</v>
      </c>
      <c r="C143" s="75">
        <v>0</v>
      </c>
      <c r="D143" s="75">
        <v>0</v>
      </c>
      <c r="E143" s="75">
        <v>0</v>
      </c>
      <c r="F143" s="75">
        <v>14.8</v>
      </c>
    </row>
    <row r="144" spans="1:6" ht="14.5" x14ac:dyDescent="0.35">
      <c r="A144" s="77" t="s">
        <v>1343</v>
      </c>
      <c r="B144" s="77" t="s">
        <v>1344</v>
      </c>
      <c r="C144" s="75">
        <v>0</v>
      </c>
      <c r="D144" s="75">
        <v>0</v>
      </c>
      <c r="E144" s="75">
        <v>0</v>
      </c>
      <c r="F144" s="75">
        <v>18.100000000000001</v>
      </c>
    </row>
    <row r="145" spans="1:6" ht="14.5" x14ac:dyDescent="0.35">
      <c r="A145" s="77" t="s">
        <v>1272</v>
      </c>
      <c r="B145" s="77" t="s">
        <v>1271</v>
      </c>
      <c r="C145" s="75">
        <v>0</v>
      </c>
      <c r="D145" s="75">
        <v>301.10000000000002</v>
      </c>
      <c r="E145" s="75">
        <v>301.10000000000002</v>
      </c>
      <c r="F145" s="75">
        <v>0</v>
      </c>
    </row>
    <row r="146" spans="1:6" ht="14.5" x14ac:dyDescent="0.35">
      <c r="A146" s="77" t="s">
        <v>1270</v>
      </c>
      <c r="B146" s="77" t="s">
        <v>1269</v>
      </c>
      <c r="C146" s="75">
        <v>8.5</v>
      </c>
      <c r="D146" s="75">
        <v>143.6</v>
      </c>
      <c r="E146" s="75">
        <v>135.1</v>
      </c>
      <c r="F146" s="75">
        <v>0</v>
      </c>
    </row>
    <row r="147" spans="1:6" ht="14.5" x14ac:dyDescent="0.35">
      <c r="A147" s="77" t="s">
        <v>1268</v>
      </c>
      <c r="B147" s="77" t="s">
        <v>1267</v>
      </c>
      <c r="C147" s="75">
        <v>0</v>
      </c>
      <c r="D147" s="75">
        <v>389.1</v>
      </c>
      <c r="E147" s="75">
        <v>389.1</v>
      </c>
      <c r="F147" s="75">
        <v>0</v>
      </c>
    </row>
    <row r="148" spans="1:6" ht="14.5" x14ac:dyDescent="0.35">
      <c r="A148" s="77" t="s">
        <v>1266</v>
      </c>
      <c r="B148" s="77" t="s">
        <v>1265</v>
      </c>
      <c r="C148" s="75">
        <v>11.8</v>
      </c>
      <c r="D148" s="75">
        <v>257.2</v>
      </c>
      <c r="E148" s="75">
        <v>245.4</v>
      </c>
      <c r="F148" s="75">
        <v>0</v>
      </c>
    </row>
    <row r="149" spans="1:6" ht="14.5" x14ac:dyDescent="0.35">
      <c r="A149" s="77" t="s">
        <v>1264</v>
      </c>
      <c r="B149" s="77" t="s">
        <v>1263</v>
      </c>
      <c r="C149" s="75">
        <v>50</v>
      </c>
      <c r="D149" s="75">
        <v>403.7</v>
      </c>
      <c r="E149" s="75">
        <v>353.7</v>
      </c>
      <c r="F149" s="75">
        <v>0</v>
      </c>
    </row>
    <row r="150" spans="1:6" ht="14.5" x14ac:dyDescent="0.35">
      <c r="A150" s="77" t="s">
        <v>1262</v>
      </c>
      <c r="B150" s="77" t="s">
        <v>1261</v>
      </c>
      <c r="C150" s="75">
        <v>12.3</v>
      </c>
      <c r="D150" s="75">
        <v>109.4</v>
      </c>
      <c r="E150" s="75">
        <v>97.1</v>
      </c>
      <c r="F150" s="75">
        <v>0</v>
      </c>
    </row>
    <row r="151" spans="1:6" ht="14.5" x14ac:dyDescent="0.35">
      <c r="A151" s="77" t="s">
        <v>1260</v>
      </c>
      <c r="B151" s="77" t="s">
        <v>1259</v>
      </c>
      <c r="C151" s="75">
        <v>1.4</v>
      </c>
      <c r="D151" s="75">
        <v>8</v>
      </c>
      <c r="E151" s="75">
        <v>6.6</v>
      </c>
      <c r="F151" s="75">
        <v>0</v>
      </c>
    </row>
    <row r="152" spans="1:6" ht="14.5" x14ac:dyDescent="0.35">
      <c r="A152" s="77" t="s">
        <v>1258</v>
      </c>
      <c r="B152" s="77" t="s">
        <v>1257</v>
      </c>
      <c r="C152" s="75">
        <v>69.7</v>
      </c>
      <c r="D152" s="75">
        <v>4864.8</v>
      </c>
      <c r="E152" s="75">
        <v>4795</v>
      </c>
      <c r="F152" s="75">
        <v>0</v>
      </c>
    </row>
    <row r="153" spans="1:6" ht="14.5" x14ac:dyDescent="0.35">
      <c r="A153" s="77" t="s">
        <v>1256</v>
      </c>
      <c r="B153" s="77" t="s">
        <v>1255</v>
      </c>
      <c r="C153" s="75">
        <v>47.1</v>
      </c>
      <c r="D153" s="75">
        <v>357.7</v>
      </c>
      <c r="E153" s="75">
        <v>310.60000000000002</v>
      </c>
      <c r="F153" s="75">
        <v>0</v>
      </c>
    </row>
    <row r="154" spans="1:6" ht="14.5" x14ac:dyDescent="0.35">
      <c r="A154" s="77" t="s">
        <v>1254</v>
      </c>
      <c r="B154" s="77" t="s">
        <v>1253</v>
      </c>
      <c r="C154" s="75">
        <v>4.2</v>
      </c>
      <c r="D154" s="75">
        <v>223.8</v>
      </c>
      <c r="E154" s="75">
        <v>219.6</v>
      </c>
      <c r="F154" s="75">
        <v>0</v>
      </c>
    </row>
    <row r="155" spans="1:6" ht="14.5" x14ac:dyDescent="0.35">
      <c r="A155" s="77" t="s">
        <v>1252</v>
      </c>
      <c r="B155" s="77" t="s">
        <v>1251</v>
      </c>
      <c r="C155" s="75">
        <v>3267.5</v>
      </c>
      <c r="D155" s="75">
        <v>4552.3999999999996</v>
      </c>
      <c r="E155" s="75">
        <v>1284.9000000000001</v>
      </c>
      <c r="F155" s="75">
        <v>0</v>
      </c>
    </row>
    <row r="156" spans="1:6" ht="14.5" x14ac:dyDescent="0.35">
      <c r="A156" s="77" t="s">
        <v>1250</v>
      </c>
      <c r="B156" s="77" t="s">
        <v>1249</v>
      </c>
      <c r="C156" s="75">
        <v>0</v>
      </c>
      <c r="D156" s="75">
        <v>794.4</v>
      </c>
      <c r="E156" s="75">
        <v>794.4</v>
      </c>
      <c r="F156" s="75">
        <v>0</v>
      </c>
    </row>
    <row r="157" spans="1:6" ht="14.5" x14ac:dyDescent="0.35">
      <c r="A157" s="77" t="s">
        <v>1248</v>
      </c>
      <c r="B157" s="77" t="s">
        <v>1247</v>
      </c>
      <c r="C157" s="75">
        <v>0</v>
      </c>
      <c r="D157" s="75">
        <v>12.2</v>
      </c>
      <c r="E157" s="75">
        <v>12.2</v>
      </c>
      <c r="F157" s="75">
        <v>0</v>
      </c>
    </row>
    <row r="158" spans="1:6" ht="14.5" x14ac:dyDescent="0.35">
      <c r="A158" s="77" t="s">
        <v>1246</v>
      </c>
      <c r="B158" s="77" t="s">
        <v>1245</v>
      </c>
      <c r="C158" s="75">
        <v>5</v>
      </c>
      <c r="D158" s="75">
        <v>140.1</v>
      </c>
      <c r="E158" s="75">
        <v>135.1</v>
      </c>
      <c r="F158" s="75">
        <v>0</v>
      </c>
    </row>
    <row r="159" spans="1:6" ht="14.5" x14ac:dyDescent="0.35">
      <c r="A159" s="77" t="s">
        <v>1244</v>
      </c>
      <c r="B159" s="77" t="s">
        <v>1243</v>
      </c>
      <c r="C159" s="75">
        <v>24</v>
      </c>
      <c r="D159" s="75">
        <v>319</v>
      </c>
      <c r="E159" s="75">
        <v>295.10000000000002</v>
      </c>
      <c r="F159" s="75">
        <v>0</v>
      </c>
    </row>
    <row r="160" spans="1:6" ht="14.5" x14ac:dyDescent="0.35">
      <c r="A160" s="77" t="s">
        <v>1242</v>
      </c>
      <c r="B160" s="77" t="s">
        <v>1241</v>
      </c>
      <c r="C160" s="75">
        <v>9.1999999999999993</v>
      </c>
      <c r="D160" s="75">
        <v>95.9</v>
      </c>
      <c r="E160" s="75">
        <v>86.7</v>
      </c>
      <c r="F160" s="75">
        <v>0</v>
      </c>
    </row>
    <row r="161" spans="1:6" ht="14.5" x14ac:dyDescent="0.35">
      <c r="A161" s="77" t="s">
        <v>1240</v>
      </c>
      <c r="B161" s="77" t="s">
        <v>1239</v>
      </c>
      <c r="C161" s="75">
        <v>0</v>
      </c>
      <c r="D161" s="75">
        <v>12.4</v>
      </c>
      <c r="E161" s="75">
        <v>12.4</v>
      </c>
      <c r="F161" s="75">
        <v>0</v>
      </c>
    </row>
    <row r="162" spans="1:6" ht="14.5" x14ac:dyDescent="0.35">
      <c r="A162" s="77" t="s">
        <v>1238</v>
      </c>
      <c r="B162" s="77" t="s">
        <v>1237</v>
      </c>
      <c r="C162" s="75">
        <v>1.1000000000000001</v>
      </c>
      <c r="D162" s="75">
        <v>4.9000000000000004</v>
      </c>
      <c r="E162" s="75">
        <v>3.8</v>
      </c>
      <c r="F162" s="75">
        <v>0</v>
      </c>
    </row>
    <row r="163" spans="1:6" ht="14.5" x14ac:dyDescent="0.35">
      <c r="A163" s="77" t="s">
        <v>1236</v>
      </c>
      <c r="B163" s="77" t="s">
        <v>1235</v>
      </c>
      <c r="C163" s="75">
        <v>14.5</v>
      </c>
      <c r="D163" s="75">
        <v>89.6</v>
      </c>
      <c r="E163" s="75">
        <v>75.099999999999994</v>
      </c>
      <c r="F163" s="75">
        <v>0</v>
      </c>
    </row>
    <row r="164" spans="1:6" ht="14.5" x14ac:dyDescent="0.35">
      <c r="A164" s="77" t="s">
        <v>1305</v>
      </c>
      <c r="B164" s="77" t="s">
        <v>1306</v>
      </c>
      <c r="C164" s="75">
        <v>0.8</v>
      </c>
      <c r="D164" s="75">
        <v>3.8</v>
      </c>
      <c r="E164" s="75">
        <v>2.9</v>
      </c>
      <c r="F164" s="75">
        <v>0</v>
      </c>
    </row>
    <row r="165" spans="1:6" ht="14.5" x14ac:dyDescent="0.35">
      <c r="A165" s="77" t="s">
        <v>1307</v>
      </c>
      <c r="B165" s="77" t="s">
        <v>1308</v>
      </c>
      <c r="C165" s="75">
        <v>26.2</v>
      </c>
      <c r="D165" s="75">
        <v>585.6</v>
      </c>
      <c r="E165" s="75">
        <v>559.29999999999995</v>
      </c>
      <c r="F165" s="75">
        <v>0</v>
      </c>
    </row>
    <row r="166" spans="1:6" ht="14.5" x14ac:dyDescent="0.35">
      <c r="A166" s="77" t="s">
        <v>1309</v>
      </c>
      <c r="B166" s="77" t="s">
        <v>1310</v>
      </c>
      <c r="C166" s="75">
        <v>2.6</v>
      </c>
      <c r="D166" s="75">
        <v>3.7</v>
      </c>
      <c r="E166" s="75">
        <v>1.1000000000000001</v>
      </c>
      <c r="F166" s="75">
        <v>0</v>
      </c>
    </row>
    <row r="167" spans="1:6" ht="14.5" x14ac:dyDescent="0.35">
      <c r="A167" s="77" t="s">
        <v>288</v>
      </c>
      <c r="B167" s="77" t="s">
        <v>25</v>
      </c>
      <c r="C167" s="75">
        <v>4.3</v>
      </c>
      <c r="D167" s="75">
        <v>2852.5</v>
      </c>
      <c r="E167" s="75">
        <v>2848.2</v>
      </c>
      <c r="F167" s="75">
        <v>184375.5</v>
      </c>
    </row>
    <row r="168" spans="1:6" ht="14.5" x14ac:dyDescent="0.35">
      <c r="A168" s="78" t="s">
        <v>289</v>
      </c>
      <c r="B168" s="78" t="s">
        <v>290</v>
      </c>
      <c r="C168" s="75">
        <v>0</v>
      </c>
      <c r="D168" s="75">
        <v>319.3</v>
      </c>
      <c r="E168" s="75">
        <v>319.2</v>
      </c>
      <c r="F168" s="75">
        <v>184375.5</v>
      </c>
    </row>
    <row r="169" spans="1:6" ht="14.5" x14ac:dyDescent="0.35">
      <c r="A169" s="77" t="s">
        <v>291</v>
      </c>
      <c r="B169" s="77" t="s">
        <v>57</v>
      </c>
      <c r="C169" s="75">
        <v>0</v>
      </c>
      <c r="D169" s="75">
        <v>1</v>
      </c>
      <c r="E169" s="75">
        <v>1</v>
      </c>
      <c r="F169" s="75">
        <v>45255.5</v>
      </c>
    </row>
    <row r="170" spans="1:6" ht="14.5" x14ac:dyDescent="0.35">
      <c r="A170" s="77" t="s">
        <v>292</v>
      </c>
      <c r="B170" s="77" t="s">
        <v>293</v>
      </c>
      <c r="C170" s="75">
        <v>0</v>
      </c>
      <c r="D170" s="75">
        <v>1</v>
      </c>
      <c r="E170" s="75">
        <v>1</v>
      </c>
      <c r="F170" s="75">
        <v>45255.5</v>
      </c>
    </row>
    <row r="171" spans="1:6" ht="14.5" x14ac:dyDescent="0.35">
      <c r="A171" s="77" t="s">
        <v>294</v>
      </c>
      <c r="B171" s="77" t="s">
        <v>295</v>
      </c>
      <c r="C171" s="75">
        <v>0</v>
      </c>
      <c r="D171" s="75">
        <v>1</v>
      </c>
      <c r="E171" s="75">
        <v>1</v>
      </c>
      <c r="F171" s="75">
        <v>45255.5</v>
      </c>
    </row>
    <row r="172" spans="1:6" ht="14.5" x14ac:dyDescent="0.35">
      <c r="A172" s="77" t="s">
        <v>296</v>
      </c>
      <c r="B172" s="77" t="s">
        <v>295</v>
      </c>
      <c r="C172" s="75">
        <v>0</v>
      </c>
      <c r="D172" s="75">
        <v>1</v>
      </c>
      <c r="E172" s="75">
        <v>1</v>
      </c>
      <c r="F172" s="75">
        <v>45255.5</v>
      </c>
    </row>
    <row r="173" spans="1:6" ht="14.5" x14ac:dyDescent="0.35">
      <c r="A173" s="77" t="s">
        <v>297</v>
      </c>
      <c r="B173" s="77" t="s">
        <v>295</v>
      </c>
      <c r="C173" s="75">
        <v>0</v>
      </c>
      <c r="D173" s="75">
        <v>1</v>
      </c>
      <c r="E173" s="75">
        <v>1</v>
      </c>
      <c r="F173" s="75">
        <v>45255.5</v>
      </c>
    </row>
    <row r="174" spans="1:6" ht="14.5" x14ac:dyDescent="0.35">
      <c r="A174" s="77" t="s">
        <v>298</v>
      </c>
      <c r="B174" s="77" t="s">
        <v>295</v>
      </c>
      <c r="C174" s="75">
        <v>0</v>
      </c>
      <c r="D174" s="75">
        <v>1</v>
      </c>
      <c r="E174" s="75">
        <v>1</v>
      </c>
      <c r="F174" s="75">
        <v>45255.5</v>
      </c>
    </row>
    <row r="175" spans="1:6" ht="14.5" x14ac:dyDescent="0.35">
      <c r="A175" s="77" t="s">
        <v>299</v>
      </c>
      <c r="B175" s="77" t="s">
        <v>295</v>
      </c>
      <c r="C175" s="75">
        <v>0</v>
      </c>
      <c r="D175" s="75">
        <v>1</v>
      </c>
      <c r="E175" s="75">
        <v>1</v>
      </c>
      <c r="F175" s="75">
        <v>45255.5</v>
      </c>
    </row>
    <row r="176" spans="1:6" ht="14.5" x14ac:dyDescent="0.35">
      <c r="A176" s="77" t="s">
        <v>300</v>
      </c>
      <c r="B176" s="77" t="s">
        <v>58</v>
      </c>
      <c r="C176" s="75">
        <v>0</v>
      </c>
      <c r="D176" s="75">
        <v>318.3</v>
      </c>
      <c r="E176" s="75">
        <v>318.2</v>
      </c>
      <c r="F176" s="75">
        <v>139119.9</v>
      </c>
    </row>
    <row r="177" spans="1:6" ht="14.5" x14ac:dyDescent="0.35">
      <c r="A177" s="77" t="s">
        <v>301</v>
      </c>
      <c r="B177" s="77" t="s">
        <v>302</v>
      </c>
      <c r="C177" s="75">
        <v>0</v>
      </c>
      <c r="D177" s="75">
        <v>318.3</v>
      </c>
      <c r="E177" s="75">
        <v>318.2</v>
      </c>
      <c r="F177" s="75">
        <v>139119.9</v>
      </c>
    </row>
    <row r="178" spans="1:6" ht="14.5" x14ac:dyDescent="0.35">
      <c r="A178" s="77" t="s">
        <v>303</v>
      </c>
      <c r="B178" s="77" t="s">
        <v>304</v>
      </c>
      <c r="C178" s="75">
        <v>0</v>
      </c>
      <c r="D178" s="75">
        <v>318.3</v>
      </c>
      <c r="E178" s="75">
        <v>318.2</v>
      </c>
      <c r="F178" s="75">
        <v>139119.9</v>
      </c>
    </row>
    <row r="179" spans="1:6" ht="14.5" x14ac:dyDescent="0.35">
      <c r="A179" s="77" t="s">
        <v>305</v>
      </c>
      <c r="B179" s="77" t="s">
        <v>304</v>
      </c>
      <c r="C179" s="75">
        <v>0</v>
      </c>
      <c r="D179" s="75">
        <v>318.3</v>
      </c>
      <c r="E179" s="75">
        <v>318.2</v>
      </c>
      <c r="F179" s="75">
        <v>139119.9</v>
      </c>
    </row>
    <row r="180" spans="1:6" ht="14.5" x14ac:dyDescent="0.35">
      <c r="A180" s="77" t="s">
        <v>306</v>
      </c>
      <c r="B180" s="77" t="s">
        <v>304</v>
      </c>
      <c r="C180" s="75">
        <v>0</v>
      </c>
      <c r="D180" s="75">
        <v>318.3</v>
      </c>
      <c r="E180" s="75">
        <v>318.2</v>
      </c>
      <c r="F180" s="75">
        <v>139119.9</v>
      </c>
    </row>
    <row r="181" spans="1:6" ht="14.5" x14ac:dyDescent="0.35">
      <c r="A181" s="77" t="s">
        <v>307</v>
      </c>
      <c r="B181" s="77" t="s">
        <v>304</v>
      </c>
      <c r="C181" s="75">
        <v>0</v>
      </c>
      <c r="D181" s="75">
        <v>318.3</v>
      </c>
      <c r="E181" s="75">
        <v>318.2</v>
      </c>
      <c r="F181" s="75">
        <v>139119.9</v>
      </c>
    </row>
    <row r="182" spans="1:6" ht="14.5" x14ac:dyDescent="0.35">
      <c r="A182" s="77" t="s">
        <v>308</v>
      </c>
      <c r="B182" s="77" t="s">
        <v>304</v>
      </c>
      <c r="C182" s="75">
        <v>0</v>
      </c>
      <c r="D182" s="75">
        <v>318.3</v>
      </c>
      <c r="E182" s="75">
        <v>318.2</v>
      </c>
      <c r="F182" s="75">
        <v>139119.9</v>
      </c>
    </row>
    <row r="183" spans="1:6" ht="14.5" x14ac:dyDescent="0.35">
      <c r="A183" s="78" t="s">
        <v>1234</v>
      </c>
      <c r="B183" s="78" t="s">
        <v>1233</v>
      </c>
      <c r="C183" s="75">
        <v>4.3</v>
      </c>
      <c r="D183" s="75">
        <v>2533.1999999999998</v>
      </c>
      <c r="E183" s="75">
        <v>2529</v>
      </c>
      <c r="F183" s="75">
        <v>0</v>
      </c>
    </row>
    <row r="184" spans="1:6" ht="14.5" x14ac:dyDescent="0.35">
      <c r="A184" s="77" t="s">
        <v>1232</v>
      </c>
      <c r="B184" s="77" t="s">
        <v>1191</v>
      </c>
      <c r="C184" s="75">
        <v>4.3</v>
      </c>
      <c r="D184" s="75">
        <v>2533.1999999999998</v>
      </c>
      <c r="E184" s="75">
        <v>2529</v>
      </c>
      <c r="F184" s="75">
        <v>0</v>
      </c>
    </row>
    <row r="185" spans="1:6" ht="14.5" x14ac:dyDescent="0.35">
      <c r="A185" s="77" t="s">
        <v>1231</v>
      </c>
      <c r="B185" s="77" t="s">
        <v>1225</v>
      </c>
      <c r="C185" s="75">
        <v>4.3</v>
      </c>
      <c r="D185" s="75">
        <v>2533.1999999999998</v>
      </c>
      <c r="E185" s="75">
        <v>2529</v>
      </c>
      <c r="F185" s="75">
        <v>0</v>
      </c>
    </row>
    <row r="186" spans="1:6" ht="14.5" x14ac:dyDescent="0.35">
      <c r="A186" s="77" t="s">
        <v>1230</v>
      </c>
      <c r="B186" s="77" t="s">
        <v>1225</v>
      </c>
      <c r="C186" s="75">
        <v>4.3</v>
      </c>
      <c r="D186" s="75">
        <v>2533.1999999999998</v>
      </c>
      <c r="E186" s="75">
        <v>2529</v>
      </c>
      <c r="F186" s="75">
        <v>0</v>
      </c>
    </row>
    <row r="187" spans="1:6" ht="14.5" x14ac:dyDescent="0.35">
      <c r="A187" s="77" t="s">
        <v>1229</v>
      </c>
      <c r="B187" s="77" t="s">
        <v>1225</v>
      </c>
      <c r="C187" s="75">
        <v>4.3</v>
      </c>
      <c r="D187" s="75">
        <v>2533.1999999999998</v>
      </c>
      <c r="E187" s="75">
        <v>2529</v>
      </c>
      <c r="F187" s="75">
        <v>0</v>
      </c>
    </row>
    <row r="188" spans="1:6" ht="14.5" x14ac:dyDescent="0.35">
      <c r="A188" s="77" t="s">
        <v>1228</v>
      </c>
      <c r="B188" s="77" t="s">
        <v>1190</v>
      </c>
      <c r="C188" s="75">
        <v>4.3</v>
      </c>
      <c r="D188" s="75">
        <v>2533.1999999999998</v>
      </c>
      <c r="E188" s="75">
        <v>2529</v>
      </c>
      <c r="F188" s="75">
        <v>0</v>
      </c>
    </row>
    <row r="189" spans="1:6" ht="14.5" x14ac:dyDescent="0.35">
      <c r="A189" s="77" t="s">
        <v>1227</v>
      </c>
      <c r="B189" s="77" t="s">
        <v>1225</v>
      </c>
      <c r="C189" s="75">
        <v>4.3</v>
      </c>
      <c r="D189" s="75">
        <v>2533.1999999999998</v>
      </c>
      <c r="E189" s="75">
        <v>2529</v>
      </c>
      <c r="F189" s="75">
        <v>0</v>
      </c>
    </row>
    <row r="190" spans="1:6" ht="14.5" x14ac:dyDescent="0.35">
      <c r="A190" s="77" t="s">
        <v>1226</v>
      </c>
      <c r="B190" s="77" t="s">
        <v>1225</v>
      </c>
      <c r="C190" s="75">
        <v>4.3</v>
      </c>
      <c r="D190" s="75">
        <v>2533.1999999999998</v>
      </c>
      <c r="E190" s="75">
        <v>2529</v>
      </c>
      <c r="F190" s="75">
        <v>0</v>
      </c>
    </row>
    <row r="191" spans="1:6" ht="14.5" x14ac:dyDescent="0.35">
      <c r="A191" s="77" t="s">
        <v>309</v>
      </c>
      <c r="B191" s="77" t="s">
        <v>310</v>
      </c>
      <c r="C191" s="75">
        <v>1644.5</v>
      </c>
      <c r="D191" s="75">
        <v>13902</v>
      </c>
      <c r="E191" s="75">
        <v>12257.5</v>
      </c>
      <c r="F191" s="75">
        <v>15474.3</v>
      </c>
    </row>
    <row r="192" spans="1:6" ht="14.5" x14ac:dyDescent="0.35">
      <c r="A192" s="78" t="s">
        <v>311</v>
      </c>
      <c r="B192" s="78" t="s">
        <v>312</v>
      </c>
      <c r="C192" s="75">
        <v>1187.3</v>
      </c>
      <c r="D192" s="75">
        <v>3253.6</v>
      </c>
      <c r="E192" s="75">
        <v>2066.4</v>
      </c>
      <c r="F192" s="75">
        <v>2364.3000000000002</v>
      </c>
    </row>
    <row r="193" spans="1:6" ht="14.5" x14ac:dyDescent="0.35">
      <c r="A193" s="77" t="s">
        <v>313</v>
      </c>
      <c r="B193" s="77" t="s">
        <v>314</v>
      </c>
      <c r="C193" s="75">
        <v>1187.3</v>
      </c>
      <c r="D193" s="75">
        <v>3236.6</v>
      </c>
      <c r="E193" s="75">
        <v>2049.3000000000002</v>
      </c>
      <c r="F193" s="75">
        <v>2208.4</v>
      </c>
    </row>
    <row r="194" spans="1:6" ht="14.5" x14ac:dyDescent="0.35">
      <c r="A194" s="77" t="s">
        <v>315</v>
      </c>
      <c r="B194" s="77" t="s">
        <v>316</v>
      </c>
      <c r="C194" s="75">
        <v>1187.3</v>
      </c>
      <c r="D194" s="75">
        <v>3236.6</v>
      </c>
      <c r="E194" s="75">
        <v>2049.3000000000002</v>
      </c>
      <c r="F194" s="75">
        <v>2208.4</v>
      </c>
    </row>
    <row r="195" spans="1:6" ht="14.5" x14ac:dyDescent="0.35">
      <c r="A195" s="77" t="s">
        <v>317</v>
      </c>
      <c r="B195" s="77" t="s">
        <v>318</v>
      </c>
      <c r="C195" s="75">
        <v>1187.3</v>
      </c>
      <c r="D195" s="75">
        <v>3236.6</v>
      </c>
      <c r="E195" s="75">
        <v>2049.3000000000002</v>
      </c>
      <c r="F195" s="75">
        <v>2208.4</v>
      </c>
    </row>
    <row r="196" spans="1:6" ht="14.5" x14ac:dyDescent="0.35">
      <c r="A196" s="77" t="s">
        <v>319</v>
      </c>
      <c r="B196" s="77" t="s">
        <v>320</v>
      </c>
      <c r="C196" s="75">
        <v>1187.3</v>
      </c>
      <c r="D196" s="75">
        <v>3236.6</v>
      </c>
      <c r="E196" s="75">
        <v>2049.3000000000002</v>
      </c>
      <c r="F196" s="75">
        <v>2208.4</v>
      </c>
    </row>
    <row r="197" spans="1:6" ht="14.5" x14ac:dyDescent="0.35">
      <c r="A197" s="77" t="s">
        <v>321</v>
      </c>
      <c r="B197" s="77" t="s">
        <v>320</v>
      </c>
      <c r="C197" s="75">
        <v>1187.3</v>
      </c>
      <c r="D197" s="75">
        <v>3236.6</v>
      </c>
      <c r="E197" s="75">
        <v>2049.3000000000002</v>
      </c>
      <c r="F197" s="75">
        <v>2208.4</v>
      </c>
    </row>
    <row r="198" spans="1:6" ht="14.5" x14ac:dyDescent="0.35">
      <c r="A198" s="77" t="s">
        <v>322</v>
      </c>
      <c r="B198" s="77" t="s">
        <v>320</v>
      </c>
      <c r="C198" s="75">
        <v>1187.3</v>
      </c>
      <c r="D198" s="75">
        <v>3236.6</v>
      </c>
      <c r="E198" s="75">
        <v>2049.3000000000002</v>
      </c>
      <c r="F198" s="75">
        <v>2208.4</v>
      </c>
    </row>
    <row r="199" spans="1:6" ht="14.5" x14ac:dyDescent="0.35">
      <c r="A199" s="77" t="s">
        <v>323</v>
      </c>
      <c r="B199" s="77" t="s">
        <v>320</v>
      </c>
      <c r="C199" s="75">
        <v>1187.3</v>
      </c>
      <c r="D199" s="75">
        <v>3236.6</v>
      </c>
      <c r="E199" s="75">
        <v>2049.3000000000002</v>
      </c>
      <c r="F199" s="75">
        <v>2208.4</v>
      </c>
    </row>
    <row r="200" spans="1:6" ht="14.5" x14ac:dyDescent="0.35">
      <c r="A200" s="77" t="s">
        <v>324</v>
      </c>
      <c r="B200" s="77" t="s">
        <v>325</v>
      </c>
      <c r="C200" s="75">
        <v>0</v>
      </c>
      <c r="D200" s="75">
        <v>17.100000000000001</v>
      </c>
      <c r="E200" s="75">
        <v>17.100000000000001</v>
      </c>
      <c r="F200" s="75">
        <v>155.9</v>
      </c>
    </row>
    <row r="201" spans="1:6" ht="14.5" x14ac:dyDescent="0.35">
      <c r="A201" s="77" t="s">
        <v>326</v>
      </c>
      <c r="B201" s="77" t="s">
        <v>327</v>
      </c>
      <c r="C201" s="75">
        <v>0</v>
      </c>
      <c r="D201" s="75">
        <v>17.100000000000001</v>
      </c>
      <c r="E201" s="75">
        <v>17.100000000000001</v>
      </c>
      <c r="F201" s="75">
        <v>155.9</v>
      </c>
    </row>
    <row r="202" spans="1:6" ht="14.5" x14ac:dyDescent="0.35">
      <c r="A202" s="77" t="s">
        <v>328</v>
      </c>
      <c r="B202" s="77" t="s">
        <v>329</v>
      </c>
      <c r="C202" s="75">
        <v>0</v>
      </c>
      <c r="D202" s="75">
        <v>17.100000000000001</v>
      </c>
      <c r="E202" s="75">
        <v>17.100000000000001</v>
      </c>
      <c r="F202" s="75">
        <v>155.9</v>
      </c>
    </row>
    <row r="203" spans="1:6" ht="14.5" x14ac:dyDescent="0.35">
      <c r="A203" s="77" t="s">
        <v>330</v>
      </c>
      <c r="B203" s="77" t="s">
        <v>331</v>
      </c>
      <c r="C203" s="75">
        <v>0</v>
      </c>
      <c r="D203" s="75">
        <v>17.100000000000001</v>
      </c>
      <c r="E203" s="75">
        <v>17.100000000000001</v>
      </c>
      <c r="F203" s="75">
        <v>155.9</v>
      </c>
    </row>
    <row r="204" spans="1:6" ht="14.5" x14ac:dyDescent="0.35">
      <c r="A204" s="77" t="s">
        <v>332</v>
      </c>
      <c r="B204" s="77" t="s">
        <v>331</v>
      </c>
      <c r="C204" s="75">
        <v>0</v>
      </c>
      <c r="D204" s="75">
        <v>17.100000000000001</v>
      </c>
      <c r="E204" s="75">
        <v>17.100000000000001</v>
      </c>
      <c r="F204" s="75">
        <v>155.9</v>
      </c>
    </row>
    <row r="205" spans="1:6" ht="14.5" x14ac:dyDescent="0.35">
      <c r="A205" s="77" t="s">
        <v>333</v>
      </c>
      <c r="B205" s="77" t="s">
        <v>331</v>
      </c>
      <c r="C205" s="75">
        <v>0</v>
      </c>
      <c r="D205" s="75">
        <v>17.100000000000001</v>
      </c>
      <c r="E205" s="75">
        <v>17.100000000000001</v>
      </c>
      <c r="F205" s="75">
        <v>155.9</v>
      </c>
    </row>
    <row r="206" spans="1:6" ht="14.5" x14ac:dyDescent="0.35">
      <c r="A206" s="77" t="s">
        <v>334</v>
      </c>
      <c r="B206" s="77" t="s">
        <v>331</v>
      </c>
      <c r="C206" s="75">
        <v>0</v>
      </c>
      <c r="D206" s="75">
        <v>17.100000000000001</v>
      </c>
      <c r="E206" s="75">
        <v>17.100000000000001</v>
      </c>
      <c r="F206" s="75">
        <v>155.9</v>
      </c>
    </row>
    <row r="207" spans="1:6" ht="14.5" x14ac:dyDescent="0.35">
      <c r="A207" s="78" t="s">
        <v>335</v>
      </c>
      <c r="B207" s="78" t="s">
        <v>336</v>
      </c>
      <c r="C207" s="75">
        <v>457.3</v>
      </c>
      <c r="D207" s="75">
        <v>10648.4</v>
      </c>
      <c r="E207" s="75">
        <v>10191.1</v>
      </c>
      <c r="F207" s="75">
        <v>13110.1</v>
      </c>
    </row>
    <row r="208" spans="1:6" ht="14.5" x14ac:dyDescent="0.35">
      <c r="A208" s="77" t="s">
        <v>337</v>
      </c>
      <c r="B208" s="77" t="s">
        <v>338</v>
      </c>
      <c r="C208" s="75">
        <v>457.3</v>
      </c>
      <c r="D208" s="75">
        <v>10648.4</v>
      </c>
      <c r="E208" s="75">
        <v>10191.1</v>
      </c>
      <c r="F208" s="75">
        <v>13110.1</v>
      </c>
    </row>
    <row r="209" spans="1:6" ht="14.5" x14ac:dyDescent="0.35">
      <c r="A209" s="77" t="s">
        <v>339</v>
      </c>
      <c r="B209" s="77" t="s">
        <v>340</v>
      </c>
      <c r="C209" s="75">
        <v>457.3</v>
      </c>
      <c r="D209" s="75">
        <v>10648.4</v>
      </c>
      <c r="E209" s="75">
        <v>10191.1</v>
      </c>
      <c r="F209" s="75">
        <v>13110.1</v>
      </c>
    </row>
    <row r="210" spans="1:6" ht="14.5" x14ac:dyDescent="0.35">
      <c r="A210" s="77" t="s">
        <v>341</v>
      </c>
      <c r="B210" s="77" t="s">
        <v>340</v>
      </c>
      <c r="C210" s="75">
        <v>457.3</v>
      </c>
      <c r="D210" s="75">
        <v>10648.4</v>
      </c>
      <c r="E210" s="75">
        <v>10191.1</v>
      </c>
      <c r="F210" s="75">
        <v>13110.1</v>
      </c>
    </row>
    <row r="211" spans="1:6" ht="14.5" x14ac:dyDescent="0.35">
      <c r="A211" s="77" t="s">
        <v>342</v>
      </c>
      <c r="B211" s="77" t="s">
        <v>340</v>
      </c>
      <c r="C211" s="75">
        <v>457.3</v>
      </c>
      <c r="D211" s="75">
        <v>10648.4</v>
      </c>
      <c r="E211" s="75">
        <v>10191.1</v>
      </c>
      <c r="F211" s="75">
        <v>13110.1</v>
      </c>
    </row>
    <row r="212" spans="1:6" ht="14.5" x14ac:dyDescent="0.35">
      <c r="A212" s="77" t="s">
        <v>343</v>
      </c>
      <c r="B212" s="77" t="s">
        <v>340</v>
      </c>
      <c r="C212" s="75">
        <v>457.3</v>
      </c>
      <c r="D212" s="75">
        <v>10648.4</v>
      </c>
      <c r="E212" s="75">
        <v>10191.1</v>
      </c>
      <c r="F212" s="75">
        <v>13110.1</v>
      </c>
    </row>
    <row r="213" spans="1:6" ht="14.5" x14ac:dyDescent="0.35">
      <c r="A213" s="77" t="s">
        <v>344</v>
      </c>
      <c r="B213" s="77" t="s">
        <v>340</v>
      </c>
      <c r="C213" s="75">
        <v>457.3</v>
      </c>
      <c r="D213" s="75">
        <v>10648.4</v>
      </c>
      <c r="E213" s="75">
        <v>10191.1</v>
      </c>
      <c r="F213" s="75">
        <v>13110.1</v>
      </c>
    </row>
    <row r="214" spans="1:6" ht="14.5" x14ac:dyDescent="0.35">
      <c r="A214" s="77" t="s">
        <v>345</v>
      </c>
      <c r="B214" s="77" t="s">
        <v>340</v>
      </c>
      <c r="C214" s="75">
        <v>457.3</v>
      </c>
      <c r="D214" s="75">
        <v>10648.4</v>
      </c>
      <c r="E214" s="75">
        <v>10191.1</v>
      </c>
      <c r="F214" s="75">
        <v>13106.4</v>
      </c>
    </row>
    <row r="215" spans="1:6" ht="14.5" x14ac:dyDescent="0.35">
      <c r="A215" s="77" t="s">
        <v>346</v>
      </c>
      <c r="B215" s="77" t="s">
        <v>347</v>
      </c>
      <c r="C215" s="75">
        <v>0</v>
      </c>
      <c r="D215" s="75">
        <v>0</v>
      </c>
      <c r="E215" s="75">
        <v>0</v>
      </c>
      <c r="F215" s="75">
        <v>3.6</v>
      </c>
    </row>
    <row r="216" spans="1:6" ht="14.5" x14ac:dyDescent="0.35">
      <c r="A216" s="82"/>
      <c r="B216" s="82"/>
      <c r="C216" s="82"/>
      <c r="D216" s="82"/>
      <c r="E216" s="82"/>
      <c r="F216" s="82"/>
    </row>
    <row r="217" spans="1:6" ht="15" thickBot="1" x14ac:dyDescent="0.4">
      <c r="A217" s="83"/>
      <c r="B217" s="83"/>
      <c r="C217" s="83"/>
      <c r="D217" s="83"/>
      <c r="E217" s="83"/>
      <c r="F217" s="83"/>
    </row>
    <row r="218" spans="1:6" ht="14.5" x14ac:dyDescent="0.35">
      <c r="A218" s="72" t="s">
        <v>348</v>
      </c>
      <c r="B218" s="69"/>
      <c r="C218" s="73">
        <v>480116.6</v>
      </c>
      <c r="D218" s="73">
        <v>5972528.7000000002</v>
      </c>
      <c r="E218" s="73">
        <v>5492412.0999999996</v>
      </c>
      <c r="F218" s="73">
        <v>5018419.0999999996</v>
      </c>
    </row>
    <row r="219" spans="1:6" ht="14.5" x14ac:dyDescent="0.35">
      <c r="A219" s="74">
        <v>5</v>
      </c>
      <c r="B219" s="74" t="s">
        <v>349</v>
      </c>
      <c r="C219" s="76">
        <v>480116.6</v>
      </c>
      <c r="D219" s="76">
        <v>5972528.7000000002</v>
      </c>
      <c r="E219" s="76">
        <v>5492412.0999999996</v>
      </c>
      <c r="F219" s="76">
        <v>5018419.0999999996</v>
      </c>
    </row>
    <row r="220" spans="1:6" ht="14.5" x14ac:dyDescent="0.35">
      <c r="A220" s="77" t="s">
        <v>350</v>
      </c>
      <c r="B220" s="77" t="s">
        <v>36</v>
      </c>
      <c r="C220" s="75">
        <v>467512.1</v>
      </c>
      <c r="D220" s="75">
        <v>5240873.2</v>
      </c>
      <c r="E220" s="75">
        <v>4773361.0999999996</v>
      </c>
      <c r="F220" s="75">
        <v>4922752.2</v>
      </c>
    </row>
    <row r="221" spans="1:6" ht="14.5" x14ac:dyDescent="0.35">
      <c r="A221" s="78" t="s">
        <v>351</v>
      </c>
      <c r="B221" s="78" t="s">
        <v>352</v>
      </c>
      <c r="C221" s="75">
        <v>290414</v>
      </c>
      <c r="D221" s="75">
        <v>3297766.2</v>
      </c>
      <c r="E221" s="75">
        <v>3007352.2</v>
      </c>
      <c r="F221" s="75">
        <v>3049354.7</v>
      </c>
    </row>
    <row r="222" spans="1:6" ht="14.5" x14ac:dyDescent="0.35">
      <c r="A222" s="77" t="s">
        <v>353</v>
      </c>
      <c r="B222" s="77" t="s">
        <v>354</v>
      </c>
      <c r="C222" s="75">
        <v>136219.4</v>
      </c>
      <c r="D222" s="75">
        <v>1534435.3</v>
      </c>
      <c r="E222" s="75">
        <v>1398215.9</v>
      </c>
      <c r="F222" s="75">
        <v>1422953.6</v>
      </c>
    </row>
    <row r="223" spans="1:6" ht="14.5" x14ac:dyDescent="0.35">
      <c r="A223" s="77" t="s">
        <v>355</v>
      </c>
      <c r="B223" s="77" t="s">
        <v>356</v>
      </c>
      <c r="C223" s="75">
        <v>120676.9</v>
      </c>
      <c r="D223" s="75">
        <v>1353168.7</v>
      </c>
      <c r="E223" s="75">
        <v>1232491.8</v>
      </c>
      <c r="F223" s="75">
        <v>1255719.1000000001</v>
      </c>
    </row>
    <row r="224" spans="1:6" ht="14.5" x14ac:dyDescent="0.35">
      <c r="A224" s="77" t="s">
        <v>357</v>
      </c>
      <c r="B224" s="77" t="s">
        <v>356</v>
      </c>
      <c r="C224" s="75">
        <v>120676.9</v>
      </c>
      <c r="D224" s="75">
        <v>1353168.7</v>
      </c>
      <c r="E224" s="75">
        <v>1232491.8</v>
      </c>
      <c r="F224" s="75">
        <v>1255719.1000000001</v>
      </c>
    </row>
    <row r="225" spans="1:6" ht="14.5" x14ac:dyDescent="0.35">
      <c r="A225" s="77" t="s">
        <v>358</v>
      </c>
      <c r="B225" s="77" t="s">
        <v>356</v>
      </c>
      <c r="C225" s="75">
        <v>120676.9</v>
      </c>
      <c r="D225" s="75">
        <v>1353168.7</v>
      </c>
      <c r="E225" s="75">
        <v>1232491.8</v>
      </c>
      <c r="F225" s="75">
        <v>1255719.1000000001</v>
      </c>
    </row>
    <row r="226" spans="1:6" ht="14.5" x14ac:dyDescent="0.35">
      <c r="A226" s="77" t="s">
        <v>359</v>
      </c>
      <c r="B226" s="77" t="s">
        <v>356</v>
      </c>
      <c r="C226" s="75">
        <v>120676.9</v>
      </c>
      <c r="D226" s="75">
        <v>1353168.7</v>
      </c>
      <c r="E226" s="75">
        <v>1232491.8</v>
      </c>
      <c r="F226" s="75">
        <v>1255719.1000000001</v>
      </c>
    </row>
    <row r="227" spans="1:6" ht="14.5" x14ac:dyDescent="0.35">
      <c r="A227" s="77" t="s">
        <v>360</v>
      </c>
      <c r="B227" s="77" t="s">
        <v>361</v>
      </c>
      <c r="C227" s="75">
        <v>28230.1</v>
      </c>
      <c r="D227" s="75">
        <v>308070.2</v>
      </c>
      <c r="E227" s="75">
        <v>279840.09999999998</v>
      </c>
      <c r="F227" s="75">
        <v>332595.5</v>
      </c>
    </row>
    <row r="228" spans="1:6" ht="14.5" x14ac:dyDescent="0.35">
      <c r="A228" s="77" t="s">
        <v>362</v>
      </c>
      <c r="B228" s="77" t="s">
        <v>361</v>
      </c>
      <c r="C228" s="75">
        <v>28230.1</v>
      </c>
      <c r="D228" s="75">
        <v>308070.2</v>
      </c>
      <c r="E228" s="75">
        <v>279840.09999999998</v>
      </c>
      <c r="F228" s="75">
        <v>332595.5</v>
      </c>
    </row>
    <row r="229" spans="1:6" ht="14.5" x14ac:dyDescent="0.35">
      <c r="A229" s="77" t="s">
        <v>363</v>
      </c>
      <c r="B229" s="77" t="s">
        <v>364</v>
      </c>
      <c r="C229" s="75">
        <v>92446.9</v>
      </c>
      <c r="D229" s="75">
        <v>1045098.6</v>
      </c>
      <c r="E229" s="75">
        <v>952651.7</v>
      </c>
      <c r="F229" s="75">
        <v>923123.6</v>
      </c>
    </row>
    <row r="230" spans="1:6" ht="14.5" x14ac:dyDescent="0.35">
      <c r="A230" s="77" t="s">
        <v>365</v>
      </c>
      <c r="B230" s="77" t="s">
        <v>364</v>
      </c>
      <c r="C230" s="75">
        <v>92446.9</v>
      </c>
      <c r="D230" s="75">
        <v>1045098.6</v>
      </c>
      <c r="E230" s="75">
        <v>952651.7</v>
      </c>
      <c r="F230" s="75">
        <v>923123.6</v>
      </c>
    </row>
    <row r="231" spans="1:6" ht="14.5" x14ac:dyDescent="0.35">
      <c r="A231" s="77" t="s">
        <v>366</v>
      </c>
      <c r="B231" s="77" t="s">
        <v>367</v>
      </c>
      <c r="C231" s="75">
        <v>15542.5</v>
      </c>
      <c r="D231" s="75">
        <v>181266.6</v>
      </c>
      <c r="E231" s="75">
        <v>165724.1</v>
      </c>
      <c r="F231" s="75">
        <v>167234.5</v>
      </c>
    </row>
    <row r="232" spans="1:6" ht="14.5" x14ac:dyDescent="0.35">
      <c r="A232" s="77" t="s">
        <v>368</v>
      </c>
      <c r="B232" s="77" t="s">
        <v>367</v>
      </c>
      <c r="C232" s="75">
        <v>15542.5</v>
      </c>
      <c r="D232" s="75">
        <v>181266.6</v>
      </c>
      <c r="E232" s="75">
        <v>165724.1</v>
      </c>
      <c r="F232" s="75">
        <v>167234.5</v>
      </c>
    </row>
    <row r="233" spans="1:6" ht="14.5" x14ac:dyDescent="0.35">
      <c r="A233" s="77" t="s">
        <v>369</v>
      </c>
      <c r="B233" s="77" t="s">
        <v>367</v>
      </c>
      <c r="C233" s="75">
        <v>15542.5</v>
      </c>
      <c r="D233" s="75">
        <v>181266.6</v>
      </c>
      <c r="E233" s="75">
        <v>165724.1</v>
      </c>
      <c r="F233" s="75">
        <v>167234.5</v>
      </c>
    </row>
    <row r="234" spans="1:6" ht="14.5" x14ac:dyDescent="0.35">
      <c r="A234" s="77" t="s">
        <v>370</v>
      </c>
      <c r="B234" s="77" t="s">
        <v>367</v>
      </c>
      <c r="C234" s="75">
        <v>15542.5</v>
      </c>
      <c r="D234" s="75">
        <v>181266.6</v>
      </c>
      <c r="E234" s="75">
        <v>165724.1</v>
      </c>
      <c r="F234" s="75">
        <v>167234.5</v>
      </c>
    </row>
    <row r="235" spans="1:6" ht="14.5" x14ac:dyDescent="0.35">
      <c r="A235" s="77" t="s">
        <v>371</v>
      </c>
      <c r="B235" s="77" t="s">
        <v>361</v>
      </c>
      <c r="C235" s="75">
        <v>1234.5999999999999</v>
      </c>
      <c r="D235" s="75">
        <v>50150.3</v>
      </c>
      <c r="E235" s="75">
        <v>48915.7</v>
      </c>
      <c r="F235" s="75">
        <v>55867.8</v>
      </c>
    </row>
    <row r="236" spans="1:6" ht="14.5" x14ac:dyDescent="0.35">
      <c r="A236" s="77" t="s">
        <v>372</v>
      </c>
      <c r="B236" s="77" t="s">
        <v>361</v>
      </c>
      <c r="C236" s="75">
        <v>1234.5999999999999</v>
      </c>
      <c r="D236" s="75">
        <v>50150.3</v>
      </c>
      <c r="E236" s="75">
        <v>48915.7</v>
      </c>
      <c r="F236" s="75">
        <v>55867.8</v>
      </c>
    </row>
    <row r="237" spans="1:6" ht="14.5" x14ac:dyDescent="0.35">
      <c r="A237" s="77" t="s">
        <v>373</v>
      </c>
      <c r="B237" s="77" t="s">
        <v>364</v>
      </c>
      <c r="C237" s="75">
        <v>14307.9</v>
      </c>
      <c r="D237" s="75">
        <v>131116.29999999999</v>
      </c>
      <c r="E237" s="75">
        <v>116808.4</v>
      </c>
      <c r="F237" s="75">
        <v>111366.7</v>
      </c>
    </row>
    <row r="238" spans="1:6" ht="14.5" x14ac:dyDescent="0.35">
      <c r="A238" s="77" t="s">
        <v>374</v>
      </c>
      <c r="B238" s="77" t="s">
        <v>364</v>
      </c>
      <c r="C238" s="75">
        <v>14307.9</v>
      </c>
      <c r="D238" s="75">
        <v>131116.29999999999</v>
      </c>
      <c r="E238" s="75">
        <v>116808.4</v>
      </c>
      <c r="F238" s="75">
        <v>111366.7</v>
      </c>
    </row>
    <row r="239" spans="1:6" ht="14.5" x14ac:dyDescent="0.35">
      <c r="A239" s="77" t="s">
        <v>375</v>
      </c>
      <c r="B239" s="77" t="s">
        <v>376</v>
      </c>
      <c r="C239" s="75">
        <v>17943.599999999999</v>
      </c>
      <c r="D239" s="75">
        <v>153151.6</v>
      </c>
      <c r="E239" s="75">
        <v>135208</v>
      </c>
      <c r="F239" s="75">
        <v>105574.39999999999</v>
      </c>
    </row>
    <row r="240" spans="1:6" ht="14.5" x14ac:dyDescent="0.35">
      <c r="A240" s="77" t="s">
        <v>377</v>
      </c>
      <c r="B240" s="77" t="s">
        <v>378</v>
      </c>
      <c r="C240" s="75">
        <v>15965.8</v>
      </c>
      <c r="D240" s="75">
        <v>130297.4</v>
      </c>
      <c r="E240" s="75">
        <v>114331.7</v>
      </c>
      <c r="F240" s="75">
        <v>83968.1</v>
      </c>
    </row>
    <row r="241" spans="1:6" ht="14.5" x14ac:dyDescent="0.35">
      <c r="A241" s="77" t="s">
        <v>379</v>
      </c>
      <c r="B241" s="77" t="s">
        <v>378</v>
      </c>
      <c r="C241" s="75">
        <v>15965.8</v>
      </c>
      <c r="D241" s="75">
        <v>130297.4</v>
      </c>
      <c r="E241" s="75">
        <v>114331.7</v>
      </c>
      <c r="F241" s="75">
        <v>83968.1</v>
      </c>
    </row>
    <row r="242" spans="1:6" ht="14.5" x14ac:dyDescent="0.35">
      <c r="A242" s="77" t="s">
        <v>380</v>
      </c>
      <c r="B242" s="77" t="s">
        <v>378</v>
      </c>
      <c r="C242" s="75">
        <v>15965.8</v>
      </c>
      <c r="D242" s="75">
        <v>130297.4</v>
      </c>
      <c r="E242" s="75">
        <v>114331.7</v>
      </c>
      <c r="F242" s="75">
        <v>83968.1</v>
      </c>
    </row>
    <row r="243" spans="1:6" ht="14.5" x14ac:dyDescent="0.35">
      <c r="A243" s="77" t="s">
        <v>381</v>
      </c>
      <c r="B243" s="77" t="s">
        <v>378</v>
      </c>
      <c r="C243" s="75">
        <v>15965.8</v>
      </c>
      <c r="D243" s="75">
        <v>130297.4</v>
      </c>
      <c r="E243" s="75">
        <v>114331.7</v>
      </c>
      <c r="F243" s="75">
        <v>83968.1</v>
      </c>
    </row>
    <row r="244" spans="1:6" ht="14.5" x14ac:dyDescent="0.35">
      <c r="A244" s="77" t="s">
        <v>382</v>
      </c>
      <c r="B244" s="77" t="s">
        <v>361</v>
      </c>
      <c r="C244" s="75">
        <v>2775.9</v>
      </c>
      <c r="D244" s="75">
        <v>15967.4</v>
      </c>
      <c r="E244" s="75">
        <v>13191.4</v>
      </c>
      <c r="F244" s="75">
        <v>6980.9</v>
      </c>
    </row>
    <row r="245" spans="1:6" ht="14.5" x14ac:dyDescent="0.35">
      <c r="A245" s="77" t="s">
        <v>383</v>
      </c>
      <c r="B245" s="77" t="s">
        <v>361</v>
      </c>
      <c r="C245" s="75">
        <v>2775.9</v>
      </c>
      <c r="D245" s="75">
        <v>15967.4</v>
      </c>
      <c r="E245" s="75">
        <v>13191.4</v>
      </c>
      <c r="F245" s="75">
        <v>6980.9</v>
      </c>
    </row>
    <row r="246" spans="1:6" ht="14.5" x14ac:dyDescent="0.35">
      <c r="A246" s="77" t="s">
        <v>384</v>
      </c>
      <c r="B246" s="77" t="s">
        <v>364</v>
      </c>
      <c r="C246" s="75">
        <v>13189.8</v>
      </c>
      <c r="D246" s="75">
        <v>114330.1</v>
      </c>
      <c r="E246" s="75">
        <v>101140.2</v>
      </c>
      <c r="F246" s="75">
        <v>76987.100000000006</v>
      </c>
    </row>
    <row r="247" spans="1:6" ht="14.5" x14ac:dyDescent="0.35">
      <c r="A247" s="77" t="s">
        <v>385</v>
      </c>
      <c r="B247" s="77" t="s">
        <v>364</v>
      </c>
      <c r="C247" s="75">
        <v>13189.8</v>
      </c>
      <c r="D247" s="75">
        <v>114330.1</v>
      </c>
      <c r="E247" s="75">
        <v>101140.2</v>
      </c>
      <c r="F247" s="75">
        <v>76987.100000000006</v>
      </c>
    </row>
    <row r="248" spans="1:6" ht="14.5" x14ac:dyDescent="0.35">
      <c r="A248" s="77" t="s">
        <v>386</v>
      </c>
      <c r="B248" s="77" t="s">
        <v>387</v>
      </c>
      <c r="C248" s="75">
        <v>1977.9</v>
      </c>
      <c r="D248" s="75">
        <v>22854.2</v>
      </c>
      <c r="E248" s="75">
        <v>20876.400000000001</v>
      </c>
      <c r="F248" s="75">
        <v>21606.400000000001</v>
      </c>
    </row>
    <row r="249" spans="1:6" ht="14.5" x14ac:dyDescent="0.35">
      <c r="A249" s="77" t="s">
        <v>388</v>
      </c>
      <c r="B249" s="77" t="s">
        <v>387</v>
      </c>
      <c r="C249" s="75">
        <v>1977.9</v>
      </c>
      <c r="D249" s="75">
        <v>22854.2</v>
      </c>
      <c r="E249" s="75">
        <v>20876.400000000001</v>
      </c>
      <c r="F249" s="75">
        <v>21606.400000000001</v>
      </c>
    </row>
    <row r="250" spans="1:6" ht="14.5" x14ac:dyDescent="0.35">
      <c r="A250" s="77" t="s">
        <v>389</v>
      </c>
      <c r="B250" s="77" t="s">
        <v>387</v>
      </c>
      <c r="C250" s="75">
        <v>1977.9</v>
      </c>
      <c r="D250" s="75">
        <v>22854.2</v>
      </c>
      <c r="E250" s="75">
        <v>20876.400000000001</v>
      </c>
      <c r="F250" s="75">
        <v>21606.400000000001</v>
      </c>
    </row>
    <row r="251" spans="1:6" ht="14.5" x14ac:dyDescent="0.35">
      <c r="A251" s="77" t="s">
        <v>390</v>
      </c>
      <c r="B251" s="77" t="s">
        <v>387</v>
      </c>
      <c r="C251" s="75">
        <v>1977.9</v>
      </c>
      <c r="D251" s="75">
        <v>22854.2</v>
      </c>
      <c r="E251" s="75">
        <v>20876.400000000001</v>
      </c>
      <c r="F251" s="75">
        <v>21606.400000000001</v>
      </c>
    </row>
    <row r="252" spans="1:6" ht="14.5" x14ac:dyDescent="0.35">
      <c r="A252" s="77" t="s">
        <v>391</v>
      </c>
      <c r="B252" s="77" t="s">
        <v>361</v>
      </c>
      <c r="C252" s="75">
        <v>920.9</v>
      </c>
      <c r="D252" s="75">
        <v>9927.6</v>
      </c>
      <c r="E252" s="75">
        <v>9006.7000000000007</v>
      </c>
      <c r="F252" s="75">
        <v>9054.5</v>
      </c>
    </row>
    <row r="253" spans="1:6" ht="14.5" x14ac:dyDescent="0.35">
      <c r="A253" s="77" t="s">
        <v>392</v>
      </c>
      <c r="B253" s="77" t="s">
        <v>361</v>
      </c>
      <c r="C253" s="75">
        <v>920.9</v>
      </c>
      <c r="D253" s="75">
        <v>9927.6</v>
      </c>
      <c r="E253" s="75">
        <v>9006.7000000000007</v>
      </c>
      <c r="F253" s="75">
        <v>9054.5</v>
      </c>
    </row>
    <row r="254" spans="1:6" ht="14.5" x14ac:dyDescent="0.35">
      <c r="A254" s="77" t="s">
        <v>393</v>
      </c>
      <c r="B254" s="77" t="s">
        <v>364</v>
      </c>
      <c r="C254" s="75">
        <v>1057</v>
      </c>
      <c r="D254" s="75">
        <v>12926.7</v>
      </c>
      <c r="E254" s="75">
        <v>11869.7</v>
      </c>
      <c r="F254" s="75">
        <v>12551.9</v>
      </c>
    </row>
    <row r="255" spans="1:6" ht="14.5" x14ac:dyDescent="0.35">
      <c r="A255" s="77" t="s">
        <v>394</v>
      </c>
      <c r="B255" s="77" t="s">
        <v>364</v>
      </c>
      <c r="C255" s="75">
        <v>1057</v>
      </c>
      <c r="D255" s="75">
        <v>12926.7</v>
      </c>
      <c r="E255" s="75">
        <v>11869.7</v>
      </c>
      <c r="F255" s="75">
        <v>12551.9</v>
      </c>
    </row>
    <row r="256" spans="1:6" ht="14.5" x14ac:dyDescent="0.35">
      <c r="A256" s="77" t="s">
        <v>395</v>
      </c>
      <c r="B256" s="77" t="s">
        <v>396</v>
      </c>
      <c r="C256" s="75">
        <v>75414.2</v>
      </c>
      <c r="D256" s="75">
        <v>878150.8</v>
      </c>
      <c r="E256" s="75">
        <v>802736.5</v>
      </c>
      <c r="F256" s="75">
        <v>836597.6</v>
      </c>
    </row>
    <row r="257" spans="1:6" ht="14.5" x14ac:dyDescent="0.35">
      <c r="A257" s="77" t="s">
        <v>397</v>
      </c>
      <c r="B257" s="77" t="s">
        <v>398</v>
      </c>
      <c r="C257" s="75">
        <v>47789.2</v>
      </c>
      <c r="D257" s="75">
        <v>540271.6</v>
      </c>
      <c r="E257" s="75">
        <v>492482.4</v>
      </c>
      <c r="F257" s="75">
        <v>517994.8</v>
      </c>
    </row>
    <row r="258" spans="1:6" ht="14.5" x14ac:dyDescent="0.35">
      <c r="A258" s="77" t="s">
        <v>399</v>
      </c>
      <c r="B258" s="77" t="s">
        <v>398</v>
      </c>
      <c r="C258" s="75">
        <v>47789.2</v>
      </c>
      <c r="D258" s="75">
        <v>540271.6</v>
      </c>
      <c r="E258" s="75">
        <v>492482.4</v>
      </c>
      <c r="F258" s="75">
        <v>517994.8</v>
      </c>
    </row>
    <row r="259" spans="1:6" ht="14.5" x14ac:dyDescent="0.35">
      <c r="A259" s="77" t="s">
        <v>400</v>
      </c>
      <c r="B259" s="77" t="s">
        <v>398</v>
      </c>
      <c r="C259" s="75">
        <v>47789.2</v>
      </c>
      <c r="D259" s="75">
        <v>540271.6</v>
      </c>
      <c r="E259" s="75">
        <v>492482.4</v>
      </c>
      <c r="F259" s="75">
        <v>517994.8</v>
      </c>
    </row>
    <row r="260" spans="1:6" ht="14.5" x14ac:dyDescent="0.35">
      <c r="A260" s="77" t="s">
        <v>401</v>
      </c>
      <c r="B260" s="77" t="s">
        <v>398</v>
      </c>
      <c r="C260" s="75">
        <v>47789.2</v>
      </c>
      <c r="D260" s="75">
        <v>540271.6</v>
      </c>
      <c r="E260" s="75">
        <v>492482.4</v>
      </c>
      <c r="F260" s="75">
        <v>517994.8</v>
      </c>
    </row>
    <row r="261" spans="1:6" ht="14.5" x14ac:dyDescent="0.35">
      <c r="A261" s="77" t="s">
        <v>402</v>
      </c>
      <c r="B261" s="77" t="s">
        <v>361</v>
      </c>
      <c r="C261" s="75">
        <v>16171.9</v>
      </c>
      <c r="D261" s="75">
        <v>199108.2</v>
      </c>
      <c r="E261" s="75">
        <v>182936.3</v>
      </c>
      <c r="F261" s="75">
        <v>206640.7</v>
      </c>
    </row>
    <row r="262" spans="1:6" ht="14.5" x14ac:dyDescent="0.35">
      <c r="A262" s="77" t="s">
        <v>403</v>
      </c>
      <c r="B262" s="77" t="s">
        <v>361</v>
      </c>
      <c r="C262" s="75">
        <v>16171.9</v>
      </c>
      <c r="D262" s="75">
        <v>199108.2</v>
      </c>
      <c r="E262" s="75">
        <v>182936.3</v>
      </c>
      <c r="F262" s="75">
        <v>206640.7</v>
      </c>
    </row>
    <row r="263" spans="1:6" ht="14.5" x14ac:dyDescent="0.35">
      <c r="A263" s="77" t="s">
        <v>404</v>
      </c>
      <c r="B263" s="77" t="s">
        <v>364</v>
      </c>
      <c r="C263" s="75">
        <v>31617.3</v>
      </c>
      <c r="D263" s="75">
        <v>341163.4</v>
      </c>
      <c r="E263" s="75">
        <v>309546.09999999998</v>
      </c>
      <c r="F263" s="75">
        <v>311354.09999999998</v>
      </c>
    </row>
    <row r="264" spans="1:6" ht="14.5" x14ac:dyDescent="0.35">
      <c r="A264" s="77" t="s">
        <v>405</v>
      </c>
      <c r="B264" s="77" t="s">
        <v>364</v>
      </c>
      <c r="C264" s="75">
        <v>31617.3</v>
      </c>
      <c r="D264" s="75">
        <v>341163.4</v>
      </c>
      <c r="E264" s="75">
        <v>309546.09999999998</v>
      </c>
      <c r="F264" s="75">
        <v>311354.09999999998</v>
      </c>
    </row>
    <row r="265" spans="1:6" ht="14.5" x14ac:dyDescent="0.35">
      <c r="A265" s="77" t="s">
        <v>406</v>
      </c>
      <c r="B265" s="77" t="s">
        <v>407</v>
      </c>
      <c r="C265" s="75">
        <v>9531.6</v>
      </c>
      <c r="D265" s="75">
        <v>116575.6</v>
      </c>
      <c r="E265" s="75">
        <v>107044</v>
      </c>
      <c r="F265" s="75">
        <v>112930.1</v>
      </c>
    </row>
    <row r="266" spans="1:6" ht="14.5" x14ac:dyDescent="0.35">
      <c r="A266" s="77" t="s">
        <v>408</v>
      </c>
      <c r="B266" s="77" t="s">
        <v>407</v>
      </c>
      <c r="C266" s="75">
        <v>9531.6</v>
      </c>
      <c r="D266" s="75">
        <v>116575.6</v>
      </c>
      <c r="E266" s="75">
        <v>107044</v>
      </c>
      <c r="F266" s="75">
        <v>112930.1</v>
      </c>
    </row>
    <row r="267" spans="1:6" ht="14.5" x14ac:dyDescent="0.35">
      <c r="A267" s="77" t="s">
        <v>409</v>
      </c>
      <c r="B267" s="77" t="s">
        <v>407</v>
      </c>
      <c r="C267" s="75">
        <v>9531.6</v>
      </c>
      <c r="D267" s="75">
        <v>116575.6</v>
      </c>
      <c r="E267" s="75">
        <v>107044</v>
      </c>
      <c r="F267" s="75">
        <v>112930.1</v>
      </c>
    </row>
    <row r="268" spans="1:6" ht="14.5" x14ac:dyDescent="0.35">
      <c r="A268" s="77" t="s">
        <v>410</v>
      </c>
      <c r="B268" s="77" t="s">
        <v>407</v>
      </c>
      <c r="C268" s="75">
        <v>9531.6</v>
      </c>
      <c r="D268" s="75">
        <v>116575.6</v>
      </c>
      <c r="E268" s="75">
        <v>107044</v>
      </c>
      <c r="F268" s="75">
        <v>112930.1</v>
      </c>
    </row>
    <row r="269" spans="1:6" ht="14.5" x14ac:dyDescent="0.35">
      <c r="A269" s="77" t="s">
        <v>411</v>
      </c>
      <c r="B269" s="77" t="s">
        <v>361</v>
      </c>
      <c r="C269" s="75">
        <v>7525.2</v>
      </c>
      <c r="D269" s="75">
        <v>93079.2</v>
      </c>
      <c r="E269" s="75">
        <v>85554</v>
      </c>
      <c r="F269" s="75">
        <v>92765</v>
      </c>
    </row>
    <row r="270" spans="1:6" ht="14.5" x14ac:dyDescent="0.35">
      <c r="A270" s="77" t="s">
        <v>412</v>
      </c>
      <c r="B270" s="77" t="s">
        <v>361</v>
      </c>
      <c r="C270" s="75">
        <v>7525.2</v>
      </c>
      <c r="D270" s="75">
        <v>93079.2</v>
      </c>
      <c r="E270" s="75">
        <v>85554</v>
      </c>
      <c r="F270" s="75">
        <v>92765</v>
      </c>
    </row>
    <row r="271" spans="1:6" ht="14.5" x14ac:dyDescent="0.35">
      <c r="A271" s="77" t="s">
        <v>413</v>
      </c>
      <c r="B271" s="77" t="s">
        <v>364</v>
      </c>
      <c r="C271" s="75">
        <v>2006.4</v>
      </c>
      <c r="D271" s="75">
        <v>23496.5</v>
      </c>
      <c r="E271" s="75">
        <v>21490</v>
      </c>
      <c r="F271" s="75">
        <v>20165</v>
      </c>
    </row>
    <row r="272" spans="1:6" ht="14.5" x14ac:dyDescent="0.35">
      <c r="A272" s="77" t="s">
        <v>414</v>
      </c>
      <c r="B272" s="77" t="s">
        <v>364</v>
      </c>
      <c r="C272" s="75">
        <v>2006.4</v>
      </c>
      <c r="D272" s="75">
        <v>23496.5</v>
      </c>
      <c r="E272" s="75">
        <v>21490</v>
      </c>
      <c r="F272" s="75">
        <v>20165</v>
      </c>
    </row>
    <row r="273" spans="1:6" ht="14.5" x14ac:dyDescent="0.35">
      <c r="A273" s="77" t="s">
        <v>415</v>
      </c>
      <c r="B273" s="77" t="s">
        <v>416</v>
      </c>
      <c r="C273" s="75">
        <v>16185.2</v>
      </c>
      <c r="D273" s="75">
        <v>197175.1</v>
      </c>
      <c r="E273" s="75">
        <v>180989.8</v>
      </c>
      <c r="F273" s="75">
        <v>181608.2</v>
      </c>
    </row>
    <row r="274" spans="1:6" ht="14.5" x14ac:dyDescent="0.35">
      <c r="A274" s="77" t="s">
        <v>417</v>
      </c>
      <c r="B274" s="77" t="s">
        <v>416</v>
      </c>
      <c r="C274" s="75">
        <v>16185.2</v>
      </c>
      <c r="D274" s="75">
        <v>197175.1</v>
      </c>
      <c r="E274" s="75">
        <v>180989.8</v>
      </c>
      <c r="F274" s="75">
        <v>181608.2</v>
      </c>
    </row>
    <row r="275" spans="1:6" ht="14.5" x14ac:dyDescent="0.35">
      <c r="A275" s="77" t="s">
        <v>418</v>
      </c>
      <c r="B275" s="77" t="s">
        <v>416</v>
      </c>
      <c r="C275" s="75">
        <v>16185.2</v>
      </c>
      <c r="D275" s="75">
        <v>197175.1</v>
      </c>
      <c r="E275" s="75">
        <v>180989.8</v>
      </c>
      <c r="F275" s="75">
        <v>181608.2</v>
      </c>
    </row>
    <row r="276" spans="1:6" ht="14.5" x14ac:dyDescent="0.35">
      <c r="A276" s="77" t="s">
        <v>419</v>
      </c>
      <c r="B276" s="77" t="s">
        <v>416</v>
      </c>
      <c r="C276" s="75">
        <v>16185.2</v>
      </c>
      <c r="D276" s="75">
        <v>197175.1</v>
      </c>
      <c r="E276" s="75">
        <v>180989.8</v>
      </c>
      <c r="F276" s="75">
        <v>181608.2</v>
      </c>
    </row>
    <row r="277" spans="1:6" ht="14.5" x14ac:dyDescent="0.35">
      <c r="A277" s="77" t="s">
        <v>420</v>
      </c>
      <c r="B277" s="77" t="s">
        <v>361</v>
      </c>
      <c r="C277" s="75">
        <v>1647.3</v>
      </c>
      <c r="D277" s="75">
        <v>54999.199999999997</v>
      </c>
      <c r="E277" s="75">
        <v>53351.9</v>
      </c>
      <c r="F277" s="75">
        <v>68923.7</v>
      </c>
    </row>
    <row r="278" spans="1:6" ht="14.5" x14ac:dyDescent="0.35">
      <c r="A278" s="77" t="s">
        <v>421</v>
      </c>
      <c r="B278" s="77" t="s">
        <v>361</v>
      </c>
      <c r="C278" s="75">
        <v>1647.3</v>
      </c>
      <c r="D278" s="75">
        <v>54999.199999999997</v>
      </c>
      <c r="E278" s="75">
        <v>53351.9</v>
      </c>
      <c r="F278" s="75">
        <v>68923.7</v>
      </c>
    </row>
    <row r="279" spans="1:6" ht="14.5" x14ac:dyDescent="0.35">
      <c r="A279" s="77" t="s">
        <v>422</v>
      </c>
      <c r="B279" s="77" t="s">
        <v>364</v>
      </c>
      <c r="C279" s="75">
        <v>14537.9</v>
      </c>
      <c r="D279" s="75">
        <v>142175.79999999999</v>
      </c>
      <c r="E279" s="75">
        <v>127637.9</v>
      </c>
      <c r="F279" s="75">
        <v>112684.6</v>
      </c>
    </row>
    <row r="280" spans="1:6" ht="14.5" x14ac:dyDescent="0.35">
      <c r="A280" s="77" t="s">
        <v>423</v>
      </c>
      <c r="B280" s="77" t="s">
        <v>364</v>
      </c>
      <c r="C280" s="75">
        <v>14537.9</v>
      </c>
      <c r="D280" s="75">
        <v>142175.79999999999</v>
      </c>
      <c r="E280" s="75">
        <v>127637.9</v>
      </c>
      <c r="F280" s="75">
        <v>112684.6</v>
      </c>
    </row>
    <row r="281" spans="1:6" ht="14.5" x14ac:dyDescent="0.35">
      <c r="A281" s="77" t="s">
        <v>424</v>
      </c>
      <c r="B281" s="77" t="s">
        <v>425</v>
      </c>
      <c r="C281" s="75">
        <v>1908.2</v>
      </c>
      <c r="D281" s="75">
        <v>24128.5</v>
      </c>
      <c r="E281" s="75">
        <v>22220.3</v>
      </c>
      <c r="F281" s="75">
        <v>24064.5</v>
      </c>
    </row>
    <row r="282" spans="1:6" ht="14.5" x14ac:dyDescent="0.35">
      <c r="A282" s="77" t="s">
        <v>426</v>
      </c>
      <c r="B282" s="77" t="s">
        <v>427</v>
      </c>
      <c r="C282" s="75">
        <v>1908.2</v>
      </c>
      <c r="D282" s="75">
        <v>24128.5</v>
      </c>
      <c r="E282" s="75">
        <v>22220.3</v>
      </c>
      <c r="F282" s="75">
        <v>24064.5</v>
      </c>
    </row>
    <row r="283" spans="1:6" ht="14.5" x14ac:dyDescent="0.35">
      <c r="A283" s="77" t="s">
        <v>428</v>
      </c>
      <c r="B283" s="77" t="s">
        <v>427</v>
      </c>
      <c r="C283" s="75">
        <v>1908.2</v>
      </c>
      <c r="D283" s="75">
        <v>24128.5</v>
      </c>
      <c r="E283" s="75">
        <v>22220.3</v>
      </c>
      <c r="F283" s="75">
        <v>24064.5</v>
      </c>
    </row>
    <row r="284" spans="1:6" ht="14.5" x14ac:dyDescent="0.35">
      <c r="A284" s="77" t="s">
        <v>429</v>
      </c>
      <c r="B284" s="77" t="s">
        <v>427</v>
      </c>
      <c r="C284" s="75">
        <v>1908.2</v>
      </c>
      <c r="D284" s="75">
        <v>24128.5</v>
      </c>
      <c r="E284" s="75">
        <v>22220.3</v>
      </c>
      <c r="F284" s="75">
        <v>24064.5</v>
      </c>
    </row>
    <row r="285" spans="1:6" ht="14.5" x14ac:dyDescent="0.35">
      <c r="A285" s="77" t="s">
        <v>430</v>
      </c>
      <c r="B285" s="77" t="s">
        <v>361</v>
      </c>
      <c r="C285" s="75">
        <v>1402.4</v>
      </c>
      <c r="D285" s="75">
        <v>18182.7</v>
      </c>
      <c r="E285" s="75">
        <v>16780.2</v>
      </c>
      <c r="F285" s="75">
        <v>18441</v>
      </c>
    </row>
    <row r="286" spans="1:6" ht="14.5" x14ac:dyDescent="0.35">
      <c r="A286" s="77" t="s">
        <v>431</v>
      </c>
      <c r="B286" s="77" t="s">
        <v>361</v>
      </c>
      <c r="C286" s="75">
        <v>1402.4</v>
      </c>
      <c r="D286" s="75">
        <v>18182.7</v>
      </c>
      <c r="E286" s="75">
        <v>16780.2</v>
      </c>
      <c r="F286" s="75">
        <v>18441</v>
      </c>
    </row>
    <row r="287" spans="1:6" ht="14.5" x14ac:dyDescent="0.35">
      <c r="A287" s="77" t="s">
        <v>432</v>
      </c>
      <c r="B287" s="77" t="s">
        <v>364</v>
      </c>
      <c r="C287" s="75">
        <v>505.7</v>
      </c>
      <c r="D287" s="75">
        <v>5945.8</v>
      </c>
      <c r="E287" s="75">
        <v>5440</v>
      </c>
      <c r="F287" s="75">
        <v>5623.4</v>
      </c>
    </row>
    <row r="288" spans="1:6" ht="14.5" x14ac:dyDescent="0.35">
      <c r="A288" s="77" t="s">
        <v>433</v>
      </c>
      <c r="B288" s="77" t="s">
        <v>364</v>
      </c>
      <c r="C288" s="75">
        <v>505.7</v>
      </c>
      <c r="D288" s="75">
        <v>5945.8</v>
      </c>
      <c r="E288" s="75">
        <v>5440</v>
      </c>
      <c r="F288" s="75">
        <v>5623.4</v>
      </c>
    </row>
    <row r="289" spans="1:6" ht="14.5" x14ac:dyDescent="0.35">
      <c r="A289" s="77" t="s">
        <v>434</v>
      </c>
      <c r="B289" s="77" t="s">
        <v>435</v>
      </c>
      <c r="C289" s="75">
        <v>35322.1</v>
      </c>
      <c r="D289" s="75">
        <v>400666.2</v>
      </c>
      <c r="E289" s="75">
        <v>365344.1</v>
      </c>
      <c r="F289" s="75">
        <v>370706.1</v>
      </c>
    </row>
    <row r="290" spans="1:6" ht="14.5" x14ac:dyDescent="0.35">
      <c r="A290" s="77" t="s">
        <v>436</v>
      </c>
      <c r="B290" s="77" t="s">
        <v>437</v>
      </c>
      <c r="C290" s="75">
        <v>19522.5</v>
      </c>
      <c r="D290" s="75">
        <v>221471.6</v>
      </c>
      <c r="E290" s="75">
        <v>201949.2</v>
      </c>
      <c r="F290" s="75">
        <v>205960.3</v>
      </c>
    </row>
    <row r="291" spans="1:6" ht="14.5" x14ac:dyDescent="0.35">
      <c r="A291" s="77" t="s">
        <v>438</v>
      </c>
      <c r="B291" s="77" t="s">
        <v>437</v>
      </c>
      <c r="C291" s="75">
        <v>19522.5</v>
      </c>
      <c r="D291" s="75">
        <v>221471.6</v>
      </c>
      <c r="E291" s="75">
        <v>201949.2</v>
      </c>
      <c r="F291" s="75">
        <v>205960.3</v>
      </c>
    </row>
    <row r="292" spans="1:6" ht="14.5" x14ac:dyDescent="0.35">
      <c r="A292" s="77" t="s">
        <v>439</v>
      </c>
      <c r="B292" s="77" t="s">
        <v>437</v>
      </c>
      <c r="C292" s="75">
        <v>19522.5</v>
      </c>
      <c r="D292" s="75">
        <v>221471.6</v>
      </c>
      <c r="E292" s="75">
        <v>201949.2</v>
      </c>
      <c r="F292" s="75">
        <v>205960.3</v>
      </c>
    </row>
    <row r="293" spans="1:6" ht="14.5" x14ac:dyDescent="0.35">
      <c r="A293" s="77" t="s">
        <v>440</v>
      </c>
      <c r="B293" s="77" t="s">
        <v>437</v>
      </c>
      <c r="C293" s="75">
        <v>19522.5</v>
      </c>
      <c r="D293" s="75">
        <v>221471.6</v>
      </c>
      <c r="E293" s="75">
        <v>201949.2</v>
      </c>
      <c r="F293" s="75">
        <v>205960.3</v>
      </c>
    </row>
    <row r="294" spans="1:6" ht="14.5" x14ac:dyDescent="0.35">
      <c r="A294" s="77" t="s">
        <v>441</v>
      </c>
      <c r="B294" s="77" t="s">
        <v>361</v>
      </c>
      <c r="C294" s="75">
        <v>5860.7</v>
      </c>
      <c r="D294" s="75">
        <v>65142.400000000001</v>
      </c>
      <c r="E294" s="75">
        <v>59281.7</v>
      </c>
      <c r="F294" s="75">
        <v>67360.5</v>
      </c>
    </row>
    <row r="295" spans="1:6" ht="14.5" x14ac:dyDescent="0.35">
      <c r="A295" s="77" t="s">
        <v>442</v>
      </c>
      <c r="B295" s="77" t="s">
        <v>361</v>
      </c>
      <c r="C295" s="75">
        <v>5860.7</v>
      </c>
      <c r="D295" s="75">
        <v>65142.400000000001</v>
      </c>
      <c r="E295" s="75">
        <v>59281.7</v>
      </c>
      <c r="F295" s="75">
        <v>67360.5</v>
      </c>
    </row>
    <row r="296" spans="1:6" ht="14.5" x14ac:dyDescent="0.35">
      <c r="A296" s="77" t="s">
        <v>443</v>
      </c>
      <c r="B296" s="77" t="s">
        <v>364</v>
      </c>
      <c r="C296" s="75">
        <v>13661.8</v>
      </c>
      <c r="D296" s="75">
        <v>156329.20000000001</v>
      </c>
      <c r="E296" s="75">
        <v>142667.4</v>
      </c>
      <c r="F296" s="75">
        <v>138599.79999999999</v>
      </c>
    </row>
    <row r="297" spans="1:6" ht="14.5" x14ac:dyDescent="0.35">
      <c r="A297" s="77" t="s">
        <v>444</v>
      </c>
      <c r="B297" s="77" t="s">
        <v>364</v>
      </c>
      <c r="C297" s="75">
        <v>13661.8</v>
      </c>
      <c r="D297" s="75">
        <v>156329.20000000001</v>
      </c>
      <c r="E297" s="75">
        <v>142667.4</v>
      </c>
      <c r="F297" s="75">
        <v>138599.79999999999</v>
      </c>
    </row>
    <row r="298" spans="1:6" ht="14.5" x14ac:dyDescent="0.35">
      <c r="A298" s="77" t="s">
        <v>445</v>
      </c>
      <c r="B298" s="77" t="s">
        <v>446</v>
      </c>
      <c r="C298" s="75">
        <v>1053.3</v>
      </c>
      <c r="D298" s="75">
        <v>11946.3</v>
      </c>
      <c r="E298" s="75">
        <v>10893</v>
      </c>
      <c r="F298" s="75">
        <v>10983.1</v>
      </c>
    </row>
    <row r="299" spans="1:6" ht="14.5" x14ac:dyDescent="0.35">
      <c r="A299" s="77" t="s">
        <v>447</v>
      </c>
      <c r="B299" s="77" t="s">
        <v>446</v>
      </c>
      <c r="C299" s="75">
        <v>1053.3</v>
      </c>
      <c r="D299" s="75">
        <v>11946.3</v>
      </c>
      <c r="E299" s="75">
        <v>10893</v>
      </c>
      <c r="F299" s="75">
        <v>10983.1</v>
      </c>
    </row>
    <row r="300" spans="1:6" ht="14.5" x14ac:dyDescent="0.35">
      <c r="A300" s="77" t="s">
        <v>448</v>
      </c>
      <c r="B300" s="77" t="s">
        <v>446</v>
      </c>
      <c r="C300" s="75">
        <v>1053.3</v>
      </c>
      <c r="D300" s="75">
        <v>11946.3</v>
      </c>
      <c r="E300" s="75">
        <v>10893</v>
      </c>
      <c r="F300" s="75">
        <v>10983.1</v>
      </c>
    </row>
    <row r="301" spans="1:6" ht="14.5" x14ac:dyDescent="0.35">
      <c r="A301" s="77" t="s">
        <v>449</v>
      </c>
      <c r="B301" s="77" t="s">
        <v>446</v>
      </c>
      <c r="C301" s="75">
        <v>1053.3</v>
      </c>
      <c r="D301" s="75">
        <v>11946.3</v>
      </c>
      <c r="E301" s="75">
        <v>10893</v>
      </c>
      <c r="F301" s="75">
        <v>10983.1</v>
      </c>
    </row>
    <row r="302" spans="1:6" ht="14.5" x14ac:dyDescent="0.35">
      <c r="A302" s="77" t="s">
        <v>450</v>
      </c>
      <c r="B302" s="77" t="s">
        <v>361</v>
      </c>
      <c r="C302" s="75">
        <v>316.8</v>
      </c>
      <c r="D302" s="75">
        <v>3523.5</v>
      </c>
      <c r="E302" s="75">
        <v>3206.7</v>
      </c>
      <c r="F302" s="75">
        <v>3644.6</v>
      </c>
    </row>
    <row r="303" spans="1:6" ht="14.5" x14ac:dyDescent="0.35">
      <c r="A303" s="77" t="s">
        <v>451</v>
      </c>
      <c r="B303" s="77" t="s">
        <v>361</v>
      </c>
      <c r="C303" s="75">
        <v>316.8</v>
      </c>
      <c r="D303" s="75">
        <v>3523.5</v>
      </c>
      <c r="E303" s="75">
        <v>3206.7</v>
      </c>
      <c r="F303" s="75">
        <v>3644.6</v>
      </c>
    </row>
    <row r="304" spans="1:6" ht="14.5" x14ac:dyDescent="0.35">
      <c r="A304" s="77" t="s">
        <v>452</v>
      </c>
      <c r="B304" s="77" t="s">
        <v>364</v>
      </c>
      <c r="C304" s="75">
        <v>736.5</v>
      </c>
      <c r="D304" s="75">
        <v>8422.7999999999993</v>
      </c>
      <c r="E304" s="75">
        <v>7686.3</v>
      </c>
      <c r="F304" s="75">
        <v>7338.4</v>
      </c>
    </row>
    <row r="305" spans="1:6" ht="14.5" x14ac:dyDescent="0.35">
      <c r="A305" s="77" t="s">
        <v>453</v>
      </c>
      <c r="B305" s="77" t="s">
        <v>364</v>
      </c>
      <c r="C305" s="75">
        <v>736.5</v>
      </c>
      <c r="D305" s="75">
        <v>8422.7999999999993</v>
      </c>
      <c r="E305" s="75">
        <v>7686.3</v>
      </c>
      <c r="F305" s="75">
        <v>7338.4</v>
      </c>
    </row>
    <row r="306" spans="1:6" ht="14.5" x14ac:dyDescent="0.35">
      <c r="A306" s="77" t="s">
        <v>454</v>
      </c>
      <c r="B306" s="77" t="s">
        <v>455</v>
      </c>
      <c r="C306" s="75">
        <v>3159.9</v>
      </c>
      <c r="D306" s="75">
        <v>35838.9</v>
      </c>
      <c r="E306" s="75">
        <v>32679</v>
      </c>
      <c r="F306" s="75">
        <v>32949.199999999997</v>
      </c>
    </row>
    <row r="307" spans="1:6" ht="14.5" x14ac:dyDescent="0.35">
      <c r="A307" s="77" t="s">
        <v>456</v>
      </c>
      <c r="B307" s="77" t="s">
        <v>455</v>
      </c>
      <c r="C307" s="75">
        <v>3159.9</v>
      </c>
      <c r="D307" s="75">
        <v>35838.9</v>
      </c>
      <c r="E307" s="75">
        <v>32679</v>
      </c>
      <c r="F307" s="75">
        <v>32949.199999999997</v>
      </c>
    </row>
    <row r="308" spans="1:6" ht="14.5" x14ac:dyDescent="0.35">
      <c r="A308" s="77" t="s">
        <v>457</v>
      </c>
      <c r="B308" s="77" t="s">
        <v>455</v>
      </c>
      <c r="C308" s="75">
        <v>3159.9</v>
      </c>
      <c r="D308" s="75">
        <v>35838.9</v>
      </c>
      <c r="E308" s="75">
        <v>32679</v>
      </c>
      <c r="F308" s="75">
        <v>32949.199999999997</v>
      </c>
    </row>
    <row r="309" spans="1:6" ht="14.5" x14ac:dyDescent="0.35">
      <c r="A309" s="77" t="s">
        <v>458</v>
      </c>
      <c r="B309" s="77" t="s">
        <v>455</v>
      </c>
      <c r="C309" s="75">
        <v>3159.9</v>
      </c>
      <c r="D309" s="75">
        <v>35838.9</v>
      </c>
      <c r="E309" s="75">
        <v>32679</v>
      </c>
      <c r="F309" s="75">
        <v>32949.199999999997</v>
      </c>
    </row>
    <row r="310" spans="1:6" ht="14.5" x14ac:dyDescent="0.35">
      <c r="A310" s="77" t="s">
        <v>459</v>
      </c>
      <c r="B310" s="77" t="s">
        <v>361</v>
      </c>
      <c r="C310" s="75">
        <v>950.4</v>
      </c>
      <c r="D310" s="75">
        <v>10570.4</v>
      </c>
      <c r="E310" s="75">
        <v>9620</v>
      </c>
      <c r="F310" s="75">
        <v>10934</v>
      </c>
    </row>
    <row r="311" spans="1:6" ht="14.5" x14ac:dyDescent="0.35">
      <c r="A311" s="77" t="s">
        <v>460</v>
      </c>
      <c r="B311" s="77" t="s">
        <v>361</v>
      </c>
      <c r="C311" s="75">
        <v>950.4</v>
      </c>
      <c r="D311" s="75">
        <v>10570.4</v>
      </c>
      <c r="E311" s="75">
        <v>9620</v>
      </c>
      <c r="F311" s="75">
        <v>10934</v>
      </c>
    </row>
    <row r="312" spans="1:6" ht="14.5" x14ac:dyDescent="0.35">
      <c r="A312" s="77" t="s">
        <v>461</v>
      </c>
      <c r="B312" s="77" t="s">
        <v>364</v>
      </c>
      <c r="C312" s="75">
        <v>2209.5</v>
      </c>
      <c r="D312" s="75">
        <v>25268.5</v>
      </c>
      <c r="E312" s="75">
        <v>23059</v>
      </c>
      <c r="F312" s="75">
        <v>22015.200000000001</v>
      </c>
    </row>
    <row r="313" spans="1:6" ht="14.5" x14ac:dyDescent="0.35">
      <c r="A313" s="77" t="s">
        <v>462</v>
      </c>
      <c r="B313" s="77" t="s">
        <v>364</v>
      </c>
      <c r="C313" s="75">
        <v>2209.5</v>
      </c>
      <c r="D313" s="75">
        <v>25268.5</v>
      </c>
      <c r="E313" s="75">
        <v>23059</v>
      </c>
      <c r="F313" s="75">
        <v>22015.200000000001</v>
      </c>
    </row>
    <row r="314" spans="1:6" ht="14.5" x14ac:dyDescent="0.35">
      <c r="A314" s="77" t="s">
        <v>463</v>
      </c>
      <c r="B314" s="77" t="s">
        <v>464</v>
      </c>
      <c r="C314" s="75">
        <v>10533.1</v>
      </c>
      <c r="D314" s="75">
        <v>119463.1</v>
      </c>
      <c r="E314" s="75">
        <v>108930</v>
      </c>
      <c r="F314" s="75">
        <v>109830.5</v>
      </c>
    </row>
    <row r="315" spans="1:6" ht="14.5" x14ac:dyDescent="0.35">
      <c r="A315" s="77" t="s">
        <v>465</v>
      </c>
      <c r="B315" s="77" t="s">
        <v>464</v>
      </c>
      <c r="C315" s="75">
        <v>10533.1</v>
      </c>
      <c r="D315" s="75">
        <v>119463.1</v>
      </c>
      <c r="E315" s="75">
        <v>108930</v>
      </c>
      <c r="F315" s="75">
        <v>109830.5</v>
      </c>
    </row>
    <row r="316" spans="1:6" ht="14.5" x14ac:dyDescent="0.35">
      <c r="A316" s="77" t="s">
        <v>466</v>
      </c>
      <c r="B316" s="77" t="s">
        <v>464</v>
      </c>
      <c r="C316" s="75">
        <v>10533.1</v>
      </c>
      <c r="D316" s="75">
        <v>119463.1</v>
      </c>
      <c r="E316" s="75">
        <v>108930</v>
      </c>
      <c r="F316" s="75">
        <v>109830.5</v>
      </c>
    </row>
    <row r="317" spans="1:6" ht="14.5" x14ac:dyDescent="0.35">
      <c r="A317" s="77" t="s">
        <v>467</v>
      </c>
      <c r="B317" s="77" t="s">
        <v>464</v>
      </c>
      <c r="C317" s="75">
        <v>10533.1</v>
      </c>
      <c r="D317" s="75">
        <v>119463.1</v>
      </c>
      <c r="E317" s="75">
        <v>108930</v>
      </c>
      <c r="F317" s="75">
        <v>109830.5</v>
      </c>
    </row>
    <row r="318" spans="1:6" ht="14.5" x14ac:dyDescent="0.35">
      <c r="A318" s="77" t="s">
        <v>468</v>
      </c>
      <c r="B318" s="77" t="s">
        <v>361</v>
      </c>
      <c r="C318" s="75">
        <v>3167.9</v>
      </c>
      <c r="D318" s="75">
        <v>35234.6</v>
      </c>
      <c r="E318" s="75">
        <v>32066.7</v>
      </c>
      <c r="F318" s="75">
        <v>36446.5</v>
      </c>
    </row>
    <row r="319" spans="1:6" ht="14.5" x14ac:dyDescent="0.35">
      <c r="A319" s="77" t="s">
        <v>469</v>
      </c>
      <c r="B319" s="77" t="s">
        <v>361</v>
      </c>
      <c r="C319" s="75">
        <v>3167.9</v>
      </c>
      <c r="D319" s="75">
        <v>35234.6</v>
      </c>
      <c r="E319" s="75">
        <v>32066.7</v>
      </c>
      <c r="F319" s="75">
        <v>36446.5</v>
      </c>
    </row>
    <row r="320" spans="1:6" ht="14.5" x14ac:dyDescent="0.35">
      <c r="A320" s="77" t="s">
        <v>470</v>
      </c>
      <c r="B320" s="77" t="s">
        <v>364</v>
      </c>
      <c r="C320" s="75">
        <v>7365.1</v>
      </c>
      <c r="D320" s="75">
        <v>84228.5</v>
      </c>
      <c r="E320" s="75">
        <v>76863.3</v>
      </c>
      <c r="F320" s="75">
        <v>73384</v>
      </c>
    </row>
    <row r="321" spans="1:6" ht="14.5" x14ac:dyDescent="0.35">
      <c r="A321" s="77" t="s">
        <v>471</v>
      </c>
      <c r="B321" s="77" t="s">
        <v>364</v>
      </c>
      <c r="C321" s="75">
        <v>7365.1</v>
      </c>
      <c r="D321" s="75">
        <v>84228.5</v>
      </c>
      <c r="E321" s="75">
        <v>76863.3</v>
      </c>
      <c r="F321" s="75">
        <v>73384</v>
      </c>
    </row>
    <row r="322" spans="1:6" ht="14.5" x14ac:dyDescent="0.35">
      <c r="A322" s="77" t="s">
        <v>472</v>
      </c>
      <c r="B322" s="77" t="s">
        <v>473</v>
      </c>
      <c r="C322" s="75">
        <v>1053.3</v>
      </c>
      <c r="D322" s="75">
        <v>11946.2</v>
      </c>
      <c r="E322" s="75">
        <v>10892.9</v>
      </c>
      <c r="F322" s="75">
        <v>10983</v>
      </c>
    </row>
    <row r="323" spans="1:6" ht="14.5" x14ac:dyDescent="0.35">
      <c r="A323" s="77" t="s">
        <v>474</v>
      </c>
      <c r="B323" s="77" t="s">
        <v>473</v>
      </c>
      <c r="C323" s="75">
        <v>1053.3</v>
      </c>
      <c r="D323" s="75">
        <v>11946.2</v>
      </c>
      <c r="E323" s="75">
        <v>10892.9</v>
      </c>
      <c r="F323" s="75">
        <v>10983</v>
      </c>
    </row>
    <row r="324" spans="1:6" ht="14.5" x14ac:dyDescent="0.35">
      <c r="A324" s="77" t="s">
        <v>475</v>
      </c>
      <c r="B324" s="77" t="s">
        <v>473</v>
      </c>
      <c r="C324" s="75">
        <v>1053.3</v>
      </c>
      <c r="D324" s="75">
        <v>11946.2</v>
      </c>
      <c r="E324" s="75">
        <v>10892.9</v>
      </c>
      <c r="F324" s="75">
        <v>10983</v>
      </c>
    </row>
    <row r="325" spans="1:6" ht="14.5" x14ac:dyDescent="0.35">
      <c r="A325" s="77" t="s">
        <v>476</v>
      </c>
      <c r="B325" s="77" t="s">
        <v>473</v>
      </c>
      <c r="C325" s="75">
        <v>1053.3</v>
      </c>
      <c r="D325" s="75">
        <v>11946.2</v>
      </c>
      <c r="E325" s="75">
        <v>10892.9</v>
      </c>
      <c r="F325" s="75">
        <v>10983</v>
      </c>
    </row>
    <row r="326" spans="1:6" ht="14.5" x14ac:dyDescent="0.35">
      <c r="A326" s="77" t="s">
        <v>477</v>
      </c>
      <c r="B326" s="77" t="s">
        <v>361</v>
      </c>
      <c r="C326" s="75">
        <v>316.8</v>
      </c>
      <c r="D326" s="75">
        <v>3523.4</v>
      </c>
      <c r="E326" s="75">
        <v>3206.6</v>
      </c>
      <c r="F326" s="75">
        <v>3644.6</v>
      </c>
    </row>
    <row r="327" spans="1:6" ht="14.5" x14ac:dyDescent="0.35">
      <c r="A327" s="77" t="s">
        <v>478</v>
      </c>
      <c r="B327" s="77" t="s">
        <v>361</v>
      </c>
      <c r="C327" s="75">
        <v>316.8</v>
      </c>
      <c r="D327" s="75">
        <v>3523.4</v>
      </c>
      <c r="E327" s="75">
        <v>3206.6</v>
      </c>
      <c r="F327" s="75">
        <v>3644.6</v>
      </c>
    </row>
    <row r="328" spans="1:6" ht="14.5" x14ac:dyDescent="0.35">
      <c r="A328" s="77" t="s">
        <v>479</v>
      </c>
      <c r="B328" s="77" t="s">
        <v>364</v>
      </c>
      <c r="C328" s="75">
        <v>736.5</v>
      </c>
      <c r="D328" s="75">
        <v>8422.7999999999993</v>
      </c>
      <c r="E328" s="75">
        <v>7686.3</v>
      </c>
      <c r="F328" s="75">
        <v>7338.4</v>
      </c>
    </row>
    <row r="329" spans="1:6" ht="14.5" x14ac:dyDescent="0.35">
      <c r="A329" s="77" t="s">
        <v>480</v>
      </c>
      <c r="B329" s="77" t="s">
        <v>364</v>
      </c>
      <c r="C329" s="75">
        <v>736.5</v>
      </c>
      <c r="D329" s="75">
        <v>8422.7999999999993</v>
      </c>
      <c r="E329" s="75">
        <v>7686.3</v>
      </c>
      <c r="F329" s="75">
        <v>7338.4</v>
      </c>
    </row>
    <row r="330" spans="1:6" ht="14.5" x14ac:dyDescent="0.35">
      <c r="A330" s="77" t="s">
        <v>481</v>
      </c>
      <c r="B330" s="77" t="s">
        <v>482</v>
      </c>
      <c r="C330" s="75">
        <v>25514.7</v>
      </c>
      <c r="D330" s="75">
        <v>331335</v>
      </c>
      <c r="E330" s="75">
        <v>305820.3</v>
      </c>
      <c r="F330" s="75">
        <v>311407.90000000002</v>
      </c>
    </row>
    <row r="331" spans="1:6" ht="14.5" x14ac:dyDescent="0.35">
      <c r="A331" s="77" t="s">
        <v>483</v>
      </c>
      <c r="B331" s="77" t="s">
        <v>484</v>
      </c>
      <c r="C331" s="75">
        <v>10177.9</v>
      </c>
      <c r="D331" s="75">
        <v>138110.9</v>
      </c>
      <c r="E331" s="75">
        <v>127933</v>
      </c>
      <c r="F331" s="75">
        <v>127971.6</v>
      </c>
    </row>
    <row r="332" spans="1:6" ht="14.5" x14ac:dyDescent="0.35">
      <c r="A332" s="77" t="s">
        <v>485</v>
      </c>
      <c r="B332" s="77" t="s">
        <v>484</v>
      </c>
      <c r="C332" s="75">
        <v>10177.9</v>
      </c>
      <c r="D332" s="75">
        <v>138110.9</v>
      </c>
      <c r="E332" s="75">
        <v>127933</v>
      </c>
      <c r="F332" s="75">
        <v>127971.6</v>
      </c>
    </row>
    <row r="333" spans="1:6" ht="14.5" x14ac:dyDescent="0.35">
      <c r="A333" s="77" t="s">
        <v>486</v>
      </c>
      <c r="B333" s="77" t="s">
        <v>484</v>
      </c>
      <c r="C333" s="75">
        <v>10177.9</v>
      </c>
      <c r="D333" s="75">
        <v>138110.9</v>
      </c>
      <c r="E333" s="75">
        <v>127933</v>
      </c>
      <c r="F333" s="75">
        <v>127971.6</v>
      </c>
    </row>
    <row r="334" spans="1:6" ht="14.5" x14ac:dyDescent="0.35">
      <c r="A334" s="77" t="s">
        <v>487</v>
      </c>
      <c r="B334" s="77" t="s">
        <v>484</v>
      </c>
      <c r="C334" s="75">
        <v>10177.9</v>
      </c>
      <c r="D334" s="75">
        <v>138110.9</v>
      </c>
      <c r="E334" s="75">
        <v>127933</v>
      </c>
      <c r="F334" s="75">
        <v>127971.6</v>
      </c>
    </row>
    <row r="335" spans="1:6" ht="14.5" x14ac:dyDescent="0.35">
      <c r="A335" s="77" t="s">
        <v>488</v>
      </c>
      <c r="B335" s="77" t="s">
        <v>361</v>
      </c>
      <c r="C335" s="75">
        <v>3686.6</v>
      </c>
      <c r="D335" s="75">
        <v>40753.699999999997</v>
      </c>
      <c r="E335" s="75">
        <v>37067</v>
      </c>
      <c r="F335" s="75">
        <v>40624.300000000003</v>
      </c>
    </row>
    <row r="336" spans="1:6" ht="14.5" x14ac:dyDescent="0.35">
      <c r="A336" s="77" t="s">
        <v>489</v>
      </c>
      <c r="B336" s="77" t="s">
        <v>361</v>
      </c>
      <c r="C336" s="75">
        <v>3686.6</v>
      </c>
      <c r="D336" s="75">
        <v>40753.699999999997</v>
      </c>
      <c r="E336" s="75">
        <v>37067</v>
      </c>
      <c r="F336" s="75">
        <v>40624.300000000003</v>
      </c>
    </row>
    <row r="337" spans="1:6" ht="14.5" x14ac:dyDescent="0.35">
      <c r="A337" s="77" t="s">
        <v>490</v>
      </c>
      <c r="B337" s="77" t="s">
        <v>364</v>
      </c>
      <c r="C337" s="75">
        <v>6491.3</v>
      </c>
      <c r="D337" s="75">
        <v>97357.2</v>
      </c>
      <c r="E337" s="75">
        <v>90866</v>
      </c>
      <c r="F337" s="75">
        <v>87347.4</v>
      </c>
    </row>
    <row r="338" spans="1:6" ht="14.5" x14ac:dyDescent="0.35">
      <c r="A338" s="77" t="s">
        <v>491</v>
      </c>
      <c r="B338" s="77" t="s">
        <v>364</v>
      </c>
      <c r="C338" s="75">
        <v>6491.3</v>
      </c>
      <c r="D338" s="75">
        <v>97357.2</v>
      </c>
      <c r="E338" s="75">
        <v>90866</v>
      </c>
      <c r="F338" s="75">
        <v>87347.4</v>
      </c>
    </row>
    <row r="339" spans="1:6" ht="14.5" x14ac:dyDescent="0.35">
      <c r="A339" s="77" t="s">
        <v>492</v>
      </c>
      <c r="B339" s="77" t="s">
        <v>493</v>
      </c>
      <c r="C339" s="75">
        <v>8095.5</v>
      </c>
      <c r="D339" s="75">
        <v>101204.3</v>
      </c>
      <c r="E339" s="75">
        <v>93108.800000000003</v>
      </c>
      <c r="F339" s="75">
        <v>95814</v>
      </c>
    </row>
    <row r="340" spans="1:6" ht="14.5" x14ac:dyDescent="0.35">
      <c r="A340" s="77" t="s">
        <v>494</v>
      </c>
      <c r="B340" s="77" t="s">
        <v>493</v>
      </c>
      <c r="C340" s="75">
        <v>8095.5</v>
      </c>
      <c r="D340" s="75">
        <v>101204.3</v>
      </c>
      <c r="E340" s="75">
        <v>93108.800000000003</v>
      </c>
      <c r="F340" s="75">
        <v>95814</v>
      </c>
    </row>
    <row r="341" spans="1:6" ht="14.5" x14ac:dyDescent="0.35">
      <c r="A341" s="77" t="s">
        <v>495</v>
      </c>
      <c r="B341" s="77" t="s">
        <v>493</v>
      </c>
      <c r="C341" s="75">
        <v>8095.5</v>
      </c>
      <c r="D341" s="75">
        <v>101204.3</v>
      </c>
      <c r="E341" s="75">
        <v>93108.800000000003</v>
      </c>
      <c r="F341" s="75">
        <v>95814</v>
      </c>
    </row>
    <row r="342" spans="1:6" ht="14.5" x14ac:dyDescent="0.35">
      <c r="A342" s="77" t="s">
        <v>496</v>
      </c>
      <c r="B342" s="77" t="s">
        <v>493</v>
      </c>
      <c r="C342" s="75">
        <v>8095.5</v>
      </c>
      <c r="D342" s="75">
        <v>101204.3</v>
      </c>
      <c r="E342" s="75">
        <v>93108.800000000003</v>
      </c>
      <c r="F342" s="75">
        <v>95814</v>
      </c>
    </row>
    <row r="343" spans="1:6" ht="14.5" x14ac:dyDescent="0.35">
      <c r="A343" s="77" t="s">
        <v>497</v>
      </c>
      <c r="B343" s="77" t="s">
        <v>493</v>
      </c>
      <c r="C343" s="75">
        <v>2498.3000000000002</v>
      </c>
      <c r="D343" s="75">
        <v>33487.699999999997</v>
      </c>
      <c r="E343" s="75">
        <v>30989.4</v>
      </c>
      <c r="F343" s="75">
        <v>35658.1</v>
      </c>
    </row>
    <row r="344" spans="1:6" ht="14.5" x14ac:dyDescent="0.35">
      <c r="A344" s="77" t="s">
        <v>498</v>
      </c>
      <c r="B344" s="77" t="s">
        <v>493</v>
      </c>
      <c r="C344" s="75">
        <v>2498.3000000000002</v>
      </c>
      <c r="D344" s="75">
        <v>33487.699999999997</v>
      </c>
      <c r="E344" s="75">
        <v>30989.4</v>
      </c>
      <c r="F344" s="75">
        <v>35658.1</v>
      </c>
    </row>
    <row r="345" spans="1:6" ht="14.5" x14ac:dyDescent="0.35">
      <c r="A345" s="77" t="s">
        <v>499</v>
      </c>
      <c r="B345" s="77" t="s">
        <v>493</v>
      </c>
      <c r="C345" s="75">
        <v>5597.1</v>
      </c>
      <c r="D345" s="75">
        <v>67716.5</v>
      </c>
      <c r="E345" s="75">
        <v>62119.4</v>
      </c>
      <c r="F345" s="75">
        <v>60155.9</v>
      </c>
    </row>
    <row r="346" spans="1:6" ht="14.5" x14ac:dyDescent="0.35">
      <c r="A346" s="77" t="s">
        <v>500</v>
      </c>
      <c r="B346" s="77" t="s">
        <v>493</v>
      </c>
      <c r="C346" s="75">
        <v>5597.1</v>
      </c>
      <c r="D346" s="75">
        <v>67716.5</v>
      </c>
      <c r="E346" s="75">
        <v>62119.4</v>
      </c>
      <c r="F346" s="75">
        <v>60155.9</v>
      </c>
    </row>
    <row r="347" spans="1:6" ht="14.5" x14ac:dyDescent="0.35">
      <c r="A347" s="77" t="s">
        <v>501</v>
      </c>
      <c r="B347" s="77" t="s">
        <v>502</v>
      </c>
      <c r="C347" s="75">
        <v>3159.9</v>
      </c>
      <c r="D347" s="75">
        <v>35835.199999999997</v>
      </c>
      <c r="E347" s="75">
        <v>32675.3</v>
      </c>
      <c r="F347" s="75">
        <v>32949.199999999997</v>
      </c>
    </row>
    <row r="348" spans="1:6" ht="14.5" x14ac:dyDescent="0.35">
      <c r="A348" s="77" t="s">
        <v>503</v>
      </c>
      <c r="B348" s="77" t="s">
        <v>502</v>
      </c>
      <c r="C348" s="75">
        <v>3159.9</v>
      </c>
      <c r="D348" s="75">
        <v>35835.199999999997</v>
      </c>
      <c r="E348" s="75">
        <v>32675.3</v>
      </c>
      <c r="F348" s="75">
        <v>32949.199999999997</v>
      </c>
    </row>
    <row r="349" spans="1:6" ht="14.5" x14ac:dyDescent="0.35">
      <c r="A349" s="77" t="s">
        <v>504</v>
      </c>
      <c r="B349" s="77" t="s">
        <v>502</v>
      </c>
      <c r="C349" s="75">
        <v>3159.9</v>
      </c>
      <c r="D349" s="75">
        <v>35835.199999999997</v>
      </c>
      <c r="E349" s="75">
        <v>32675.3</v>
      </c>
      <c r="F349" s="75">
        <v>32949.199999999997</v>
      </c>
    </row>
    <row r="350" spans="1:6" ht="14.5" x14ac:dyDescent="0.35">
      <c r="A350" s="77" t="s">
        <v>505</v>
      </c>
      <c r="B350" s="77" t="s">
        <v>502</v>
      </c>
      <c r="C350" s="75">
        <v>3159.9</v>
      </c>
      <c r="D350" s="75">
        <v>35835.199999999997</v>
      </c>
      <c r="E350" s="75">
        <v>32675.3</v>
      </c>
      <c r="F350" s="75">
        <v>32949.199999999997</v>
      </c>
    </row>
    <row r="351" spans="1:6" ht="14.5" x14ac:dyDescent="0.35">
      <c r="A351" s="77" t="s">
        <v>506</v>
      </c>
      <c r="B351" s="77" t="s">
        <v>502</v>
      </c>
      <c r="C351" s="75">
        <v>950.4</v>
      </c>
      <c r="D351" s="75">
        <v>10566.7</v>
      </c>
      <c r="E351" s="75">
        <v>9616.2999999999993</v>
      </c>
      <c r="F351" s="75">
        <v>10934</v>
      </c>
    </row>
    <row r="352" spans="1:6" ht="14.5" x14ac:dyDescent="0.35">
      <c r="A352" s="77" t="s">
        <v>507</v>
      </c>
      <c r="B352" s="77" t="s">
        <v>502</v>
      </c>
      <c r="C352" s="75">
        <v>950.4</v>
      </c>
      <c r="D352" s="75">
        <v>10566.7</v>
      </c>
      <c r="E352" s="75">
        <v>9616.2999999999993</v>
      </c>
      <c r="F352" s="75">
        <v>10934</v>
      </c>
    </row>
    <row r="353" spans="1:6" ht="14.5" x14ac:dyDescent="0.35">
      <c r="A353" s="77" t="s">
        <v>508</v>
      </c>
      <c r="B353" s="77" t="s">
        <v>509</v>
      </c>
      <c r="C353" s="75">
        <v>2209.5</v>
      </c>
      <c r="D353" s="75">
        <v>25268.5</v>
      </c>
      <c r="E353" s="75">
        <v>23059</v>
      </c>
      <c r="F353" s="75">
        <v>22015.200000000001</v>
      </c>
    </row>
    <row r="354" spans="1:6" ht="14.5" x14ac:dyDescent="0.35">
      <c r="A354" s="77" t="s">
        <v>510</v>
      </c>
      <c r="B354" s="77" t="s">
        <v>502</v>
      </c>
      <c r="C354" s="75">
        <v>2209.5</v>
      </c>
      <c r="D354" s="75">
        <v>25268.5</v>
      </c>
      <c r="E354" s="75">
        <v>23059</v>
      </c>
      <c r="F354" s="75">
        <v>22015.200000000001</v>
      </c>
    </row>
    <row r="355" spans="1:6" ht="14.5" x14ac:dyDescent="0.35">
      <c r="A355" s="77" t="s">
        <v>511</v>
      </c>
      <c r="B355" s="77" t="s">
        <v>512</v>
      </c>
      <c r="C355" s="75">
        <v>4081.4</v>
      </c>
      <c r="D355" s="75">
        <v>56184.6</v>
      </c>
      <c r="E355" s="75">
        <v>52103.199999999997</v>
      </c>
      <c r="F355" s="75">
        <v>54673.1</v>
      </c>
    </row>
    <row r="356" spans="1:6" ht="14.5" x14ac:dyDescent="0.35">
      <c r="A356" s="77" t="s">
        <v>513</v>
      </c>
      <c r="B356" s="77" t="s">
        <v>512</v>
      </c>
      <c r="C356" s="75">
        <v>4081.4</v>
      </c>
      <c r="D356" s="75">
        <v>56184.6</v>
      </c>
      <c r="E356" s="75">
        <v>52103.199999999997</v>
      </c>
      <c r="F356" s="75">
        <v>54673.1</v>
      </c>
    </row>
    <row r="357" spans="1:6" ht="14.5" x14ac:dyDescent="0.35">
      <c r="A357" s="77" t="s">
        <v>514</v>
      </c>
      <c r="B357" s="77" t="s">
        <v>512</v>
      </c>
      <c r="C357" s="75">
        <v>4081.4</v>
      </c>
      <c r="D357" s="75">
        <v>56184.6</v>
      </c>
      <c r="E357" s="75">
        <v>52103.199999999997</v>
      </c>
      <c r="F357" s="75">
        <v>54673.1</v>
      </c>
    </row>
    <row r="358" spans="1:6" ht="14.5" x14ac:dyDescent="0.35">
      <c r="A358" s="77" t="s">
        <v>515</v>
      </c>
      <c r="B358" s="77" t="s">
        <v>512</v>
      </c>
      <c r="C358" s="75">
        <v>4081.4</v>
      </c>
      <c r="D358" s="75">
        <v>56184.6</v>
      </c>
      <c r="E358" s="75">
        <v>52103.199999999997</v>
      </c>
      <c r="F358" s="75">
        <v>54673.1</v>
      </c>
    </row>
    <row r="359" spans="1:6" ht="14.5" x14ac:dyDescent="0.35">
      <c r="A359" s="77" t="s">
        <v>516</v>
      </c>
      <c r="B359" s="77" t="s">
        <v>361</v>
      </c>
      <c r="C359" s="75">
        <v>1611.8</v>
      </c>
      <c r="D359" s="75">
        <v>20737.7</v>
      </c>
      <c r="E359" s="75">
        <v>19125.900000000001</v>
      </c>
      <c r="F359" s="75">
        <v>22241.9</v>
      </c>
    </row>
    <row r="360" spans="1:6" ht="14.5" x14ac:dyDescent="0.35">
      <c r="A360" s="77" t="s">
        <v>517</v>
      </c>
      <c r="B360" s="77" t="s">
        <v>361</v>
      </c>
      <c r="C360" s="75">
        <v>1611.8</v>
      </c>
      <c r="D360" s="75">
        <v>20737.7</v>
      </c>
      <c r="E360" s="75">
        <v>19125.900000000001</v>
      </c>
      <c r="F360" s="75">
        <v>22241.9</v>
      </c>
    </row>
    <row r="361" spans="1:6" ht="14.5" x14ac:dyDescent="0.35">
      <c r="A361" s="77" t="s">
        <v>518</v>
      </c>
      <c r="B361" s="77" t="s">
        <v>364</v>
      </c>
      <c r="C361" s="75">
        <v>2469.5</v>
      </c>
      <c r="D361" s="75">
        <v>35446.9</v>
      </c>
      <c r="E361" s="75">
        <v>32977.300000000003</v>
      </c>
      <c r="F361" s="75">
        <v>32431.200000000001</v>
      </c>
    </row>
    <row r="362" spans="1:6" ht="14.5" x14ac:dyDescent="0.35">
      <c r="A362" s="77" t="s">
        <v>519</v>
      </c>
      <c r="B362" s="77" t="s">
        <v>364</v>
      </c>
      <c r="C362" s="75">
        <v>2469.5</v>
      </c>
      <c r="D362" s="75">
        <v>35446.9</v>
      </c>
      <c r="E362" s="75">
        <v>32977.300000000003</v>
      </c>
      <c r="F362" s="75">
        <v>32431.200000000001</v>
      </c>
    </row>
    <row r="363" spans="1:6" ht="14.5" x14ac:dyDescent="0.35">
      <c r="A363" s="77" t="s">
        <v>520</v>
      </c>
      <c r="B363" s="77" t="s">
        <v>521</v>
      </c>
      <c r="C363" s="75">
        <v>0</v>
      </c>
      <c r="D363" s="75">
        <v>27.4</v>
      </c>
      <c r="E363" s="75">
        <v>27.4</v>
      </c>
      <c r="F363" s="75">
        <v>2115.1</v>
      </c>
    </row>
    <row r="364" spans="1:6" ht="14.5" x14ac:dyDescent="0.35">
      <c r="A364" s="77" t="s">
        <v>522</v>
      </c>
      <c r="B364" s="77" t="s">
        <v>523</v>
      </c>
      <c r="C364" s="75">
        <v>0</v>
      </c>
      <c r="D364" s="75">
        <v>0</v>
      </c>
      <c r="E364" s="75">
        <v>0</v>
      </c>
      <c r="F364" s="75">
        <v>2070.8000000000002</v>
      </c>
    </row>
    <row r="365" spans="1:6" ht="14.5" x14ac:dyDescent="0.35">
      <c r="A365" s="77" t="s">
        <v>524</v>
      </c>
      <c r="B365" s="77" t="s">
        <v>523</v>
      </c>
      <c r="C365" s="75">
        <v>0</v>
      </c>
      <c r="D365" s="75">
        <v>0</v>
      </c>
      <c r="E365" s="75">
        <v>0</v>
      </c>
      <c r="F365" s="75">
        <v>2070.8000000000002</v>
      </c>
    </row>
    <row r="366" spans="1:6" ht="14.5" x14ac:dyDescent="0.35">
      <c r="A366" s="77" t="s">
        <v>525</v>
      </c>
      <c r="B366" s="77" t="s">
        <v>523</v>
      </c>
      <c r="C366" s="75">
        <v>0</v>
      </c>
      <c r="D366" s="75">
        <v>0</v>
      </c>
      <c r="E366" s="75">
        <v>0</v>
      </c>
      <c r="F366" s="75">
        <v>2070.8000000000002</v>
      </c>
    </row>
    <row r="367" spans="1:6" ht="14.5" x14ac:dyDescent="0.35">
      <c r="A367" s="77" t="s">
        <v>526</v>
      </c>
      <c r="B367" s="77" t="s">
        <v>523</v>
      </c>
      <c r="C367" s="75">
        <v>0</v>
      </c>
      <c r="D367" s="75">
        <v>0</v>
      </c>
      <c r="E367" s="75">
        <v>0</v>
      </c>
      <c r="F367" s="75">
        <v>2070.8000000000002</v>
      </c>
    </row>
    <row r="368" spans="1:6" ht="14.5" x14ac:dyDescent="0.35">
      <c r="A368" s="77" t="s">
        <v>527</v>
      </c>
      <c r="B368" s="77" t="s">
        <v>361</v>
      </c>
      <c r="C368" s="75">
        <v>0</v>
      </c>
      <c r="D368" s="75">
        <v>0</v>
      </c>
      <c r="E368" s="75">
        <v>0</v>
      </c>
      <c r="F368" s="75">
        <v>2070.8000000000002</v>
      </c>
    </row>
    <row r="369" spans="1:6" ht="14.5" x14ac:dyDescent="0.35">
      <c r="A369" s="77" t="s">
        <v>528</v>
      </c>
      <c r="B369" s="77" t="s">
        <v>361</v>
      </c>
      <c r="C369" s="75">
        <v>0</v>
      </c>
      <c r="D369" s="75">
        <v>0</v>
      </c>
      <c r="E369" s="75">
        <v>0</v>
      </c>
      <c r="F369" s="75">
        <v>2070.8000000000002</v>
      </c>
    </row>
    <row r="370" spans="1:6" ht="14.5" x14ac:dyDescent="0.35">
      <c r="A370" s="77" t="s">
        <v>529</v>
      </c>
      <c r="B370" s="77" t="s">
        <v>530</v>
      </c>
      <c r="C370" s="75">
        <v>0</v>
      </c>
      <c r="D370" s="75">
        <v>27.4</v>
      </c>
      <c r="E370" s="75">
        <v>27.4</v>
      </c>
      <c r="F370" s="75">
        <v>44.2</v>
      </c>
    </row>
    <row r="371" spans="1:6" ht="14.5" x14ac:dyDescent="0.35">
      <c r="A371" s="77" t="s">
        <v>531</v>
      </c>
      <c r="B371" s="77" t="s">
        <v>530</v>
      </c>
      <c r="C371" s="75">
        <v>0</v>
      </c>
      <c r="D371" s="75">
        <v>27.4</v>
      </c>
      <c r="E371" s="75">
        <v>27.4</v>
      </c>
      <c r="F371" s="75">
        <v>44.2</v>
      </c>
    </row>
    <row r="372" spans="1:6" ht="14.5" x14ac:dyDescent="0.35">
      <c r="A372" s="77" t="s">
        <v>532</v>
      </c>
      <c r="B372" s="77" t="s">
        <v>530</v>
      </c>
      <c r="C372" s="75">
        <v>0</v>
      </c>
      <c r="D372" s="75">
        <v>27.4</v>
      </c>
      <c r="E372" s="75">
        <v>27.4</v>
      </c>
      <c r="F372" s="75">
        <v>44.2</v>
      </c>
    </row>
    <row r="373" spans="1:6" ht="14.5" x14ac:dyDescent="0.35">
      <c r="A373" s="77" t="s">
        <v>533</v>
      </c>
      <c r="B373" s="77" t="s">
        <v>530</v>
      </c>
      <c r="C373" s="75">
        <v>0</v>
      </c>
      <c r="D373" s="75">
        <v>27.4</v>
      </c>
      <c r="E373" s="75">
        <v>27.4</v>
      </c>
      <c r="F373" s="75">
        <v>44.2</v>
      </c>
    </row>
    <row r="374" spans="1:6" ht="14.5" x14ac:dyDescent="0.35">
      <c r="A374" s="77" t="s">
        <v>534</v>
      </c>
      <c r="B374" s="77" t="s">
        <v>364</v>
      </c>
      <c r="C374" s="75">
        <v>0</v>
      </c>
      <c r="D374" s="75">
        <v>27.4</v>
      </c>
      <c r="E374" s="75">
        <v>27.4</v>
      </c>
      <c r="F374" s="75">
        <v>44.2</v>
      </c>
    </row>
    <row r="375" spans="1:6" ht="14.5" x14ac:dyDescent="0.35">
      <c r="A375" s="77" t="s">
        <v>535</v>
      </c>
      <c r="B375" s="77" t="s">
        <v>361</v>
      </c>
      <c r="C375" s="75">
        <v>0</v>
      </c>
      <c r="D375" s="75">
        <v>27.4</v>
      </c>
      <c r="E375" s="75">
        <v>27.4</v>
      </c>
      <c r="F375" s="75">
        <v>44.2</v>
      </c>
    </row>
    <row r="376" spans="1:6" ht="14.5" x14ac:dyDescent="0.35">
      <c r="A376" s="78" t="s">
        <v>536</v>
      </c>
      <c r="B376" s="78" t="s">
        <v>537</v>
      </c>
      <c r="C376" s="75">
        <v>163815.1</v>
      </c>
      <c r="D376" s="75">
        <v>1530850.6</v>
      </c>
      <c r="E376" s="75">
        <v>1367035.4</v>
      </c>
      <c r="F376" s="75">
        <v>1549123.3</v>
      </c>
    </row>
    <row r="377" spans="1:6" ht="14.5" x14ac:dyDescent="0.35">
      <c r="A377" s="77" t="s">
        <v>538</v>
      </c>
      <c r="B377" s="77" t="s">
        <v>26</v>
      </c>
      <c r="C377" s="75">
        <v>84480.3</v>
      </c>
      <c r="D377" s="75">
        <v>1042115.6</v>
      </c>
      <c r="E377" s="75">
        <v>957635.4</v>
      </c>
      <c r="F377" s="75">
        <v>832179.19999999995</v>
      </c>
    </row>
    <row r="378" spans="1:6" ht="14.5" x14ac:dyDescent="0.35">
      <c r="A378" s="77" t="s">
        <v>539</v>
      </c>
      <c r="B378" s="77" t="s">
        <v>540</v>
      </c>
      <c r="C378" s="75">
        <v>20457.3</v>
      </c>
      <c r="D378" s="75">
        <v>245488.1</v>
      </c>
      <c r="E378" s="75">
        <v>225030.7</v>
      </c>
      <c r="F378" s="75">
        <v>256547.1</v>
      </c>
    </row>
    <row r="379" spans="1:6" ht="14.5" x14ac:dyDescent="0.35">
      <c r="A379" s="77" t="s">
        <v>541</v>
      </c>
      <c r="B379" s="77" t="s">
        <v>540</v>
      </c>
      <c r="C379" s="75">
        <v>20457.3</v>
      </c>
      <c r="D379" s="75">
        <v>245488.1</v>
      </c>
      <c r="E379" s="75">
        <v>225030.7</v>
      </c>
      <c r="F379" s="75">
        <v>256547.1</v>
      </c>
    </row>
    <row r="380" spans="1:6" ht="14.5" x14ac:dyDescent="0.35">
      <c r="A380" s="77" t="s">
        <v>542</v>
      </c>
      <c r="B380" s="77" t="s">
        <v>540</v>
      </c>
      <c r="C380" s="75">
        <v>20457.3</v>
      </c>
      <c r="D380" s="75">
        <v>245488.1</v>
      </c>
      <c r="E380" s="75">
        <v>225030.7</v>
      </c>
      <c r="F380" s="75">
        <v>256547.1</v>
      </c>
    </row>
    <row r="381" spans="1:6" ht="14.5" x14ac:dyDescent="0.35">
      <c r="A381" s="77" t="s">
        <v>543</v>
      </c>
      <c r="B381" s="77" t="s">
        <v>540</v>
      </c>
      <c r="C381" s="75">
        <v>20457.3</v>
      </c>
      <c r="D381" s="75">
        <v>245488.1</v>
      </c>
      <c r="E381" s="75">
        <v>225030.7</v>
      </c>
      <c r="F381" s="75">
        <v>256547.1</v>
      </c>
    </row>
    <row r="382" spans="1:6" ht="14.5" x14ac:dyDescent="0.35">
      <c r="A382" s="77" t="s">
        <v>544</v>
      </c>
      <c r="B382" s="77" t="s">
        <v>361</v>
      </c>
      <c r="C382" s="75">
        <v>20457.3</v>
      </c>
      <c r="D382" s="75">
        <v>245488.1</v>
      </c>
      <c r="E382" s="75">
        <v>225030.7</v>
      </c>
      <c r="F382" s="75">
        <v>256547.1</v>
      </c>
    </row>
    <row r="383" spans="1:6" ht="14.5" x14ac:dyDescent="0.35">
      <c r="A383" s="77" t="s">
        <v>545</v>
      </c>
      <c r="B383" s="77" t="s">
        <v>361</v>
      </c>
      <c r="C383" s="75">
        <v>20457.3</v>
      </c>
      <c r="D383" s="75">
        <v>245488.1</v>
      </c>
      <c r="E383" s="75">
        <v>225030.7</v>
      </c>
      <c r="F383" s="75">
        <v>256547.1</v>
      </c>
    </row>
    <row r="384" spans="1:6" ht="14.5" x14ac:dyDescent="0.35">
      <c r="A384" s="77" t="s">
        <v>546</v>
      </c>
      <c r="B384" s="77" t="s">
        <v>547</v>
      </c>
      <c r="C384" s="75">
        <v>117.8</v>
      </c>
      <c r="D384" s="75">
        <v>6647.2</v>
      </c>
      <c r="E384" s="75">
        <v>6529.4</v>
      </c>
      <c r="F384" s="75">
        <v>17815.5</v>
      </c>
    </row>
    <row r="385" spans="1:6" ht="14.5" x14ac:dyDescent="0.35">
      <c r="A385" s="77" t="s">
        <v>548</v>
      </c>
      <c r="B385" s="77" t="s">
        <v>547</v>
      </c>
      <c r="C385" s="75">
        <v>117.8</v>
      </c>
      <c r="D385" s="75">
        <v>6647.2</v>
      </c>
      <c r="E385" s="75">
        <v>6529.4</v>
      </c>
      <c r="F385" s="75">
        <v>17815.5</v>
      </c>
    </row>
    <row r="386" spans="1:6" ht="14.5" x14ac:dyDescent="0.35">
      <c r="A386" s="77" t="s">
        <v>549</v>
      </c>
      <c r="B386" s="77" t="s">
        <v>547</v>
      </c>
      <c r="C386" s="75">
        <v>117.8</v>
      </c>
      <c r="D386" s="75">
        <v>6647.2</v>
      </c>
      <c r="E386" s="75">
        <v>6529.4</v>
      </c>
      <c r="F386" s="75">
        <v>17815.5</v>
      </c>
    </row>
    <row r="387" spans="1:6" ht="14.5" x14ac:dyDescent="0.35">
      <c r="A387" s="77" t="s">
        <v>550</v>
      </c>
      <c r="B387" s="77" t="s">
        <v>547</v>
      </c>
      <c r="C387" s="75">
        <v>117.8</v>
      </c>
      <c r="D387" s="75">
        <v>6647.2</v>
      </c>
      <c r="E387" s="75">
        <v>6529.4</v>
      </c>
      <c r="F387" s="75">
        <v>17815.5</v>
      </c>
    </row>
    <row r="388" spans="1:6" ht="14.5" x14ac:dyDescent="0.35">
      <c r="A388" s="77" t="s">
        <v>551</v>
      </c>
      <c r="B388" s="77" t="s">
        <v>361</v>
      </c>
      <c r="C388" s="75">
        <v>117.8</v>
      </c>
      <c r="D388" s="75">
        <v>6647.2</v>
      </c>
      <c r="E388" s="75">
        <v>6529.4</v>
      </c>
      <c r="F388" s="75">
        <v>17815.5</v>
      </c>
    </row>
    <row r="389" spans="1:6" ht="14.5" x14ac:dyDescent="0.35">
      <c r="A389" s="77" t="s">
        <v>552</v>
      </c>
      <c r="B389" s="77" t="s">
        <v>361</v>
      </c>
      <c r="C389" s="75">
        <v>117.8</v>
      </c>
      <c r="D389" s="75">
        <v>6647.2</v>
      </c>
      <c r="E389" s="75">
        <v>6529.4</v>
      </c>
      <c r="F389" s="75">
        <v>17815.5</v>
      </c>
    </row>
    <row r="390" spans="1:6" ht="14.5" x14ac:dyDescent="0.35">
      <c r="A390" s="77" t="s">
        <v>553</v>
      </c>
      <c r="B390" s="77" t="s">
        <v>554</v>
      </c>
      <c r="C390" s="75">
        <v>25058</v>
      </c>
      <c r="D390" s="75">
        <v>351388.6</v>
      </c>
      <c r="E390" s="75">
        <v>326330.59999999998</v>
      </c>
      <c r="F390" s="75">
        <v>324428.2</v>
      </c>
    </row>
    <row r="391" spans="1:6" ht="14.5" x14ac:dyDescent="0.35">
      <c r="A391" s="77" t="s">
        <v>555</v>
      </c>
      <c r="B391" s="77" t="s">
        <v>554</v>
      </c>
      <c r="C391" s="75">
        <v>25058</v>
      </c>
      <c r="D391" s="75">
        <v>351388.6</v>
      </c>
      <c r="E391" s="75">
        <v>326330.59999999998</v>
      </c>
      <c r="F391" s="75">
        <v>324428.2</v>
      </c>
    </row>
    <row r="392" spans="1:6" ht="14.5" x14ac:dyDescent="0.35">
      <c r="A392" s="77" t="s">
        <v>556</v>
      </c>
      <c r="B392" s="77" t="s">
        <v>554</v>
      </c>
      <c r="C392" s="75">
        <v>25058</v>
      </c>
      <c r="D392" s="75">
        <v>351388.6</v>
      </c>
      <c r="E392" s="75">
        <v>326330.59999999998</v>
      </c>
      <c r="F392" s="75">
        <v>324428.2</v>
      </c>
    </row>
    <row r="393" spans="1:6" ht="14.5" x14ac:dyDescent="0.35">
      <c r="A393" s="77" t="s">
        <v>557</v>
      </c>
      <c r="B393" s="77" t="s">
        <v>554</v>
      </c>
      <c r="C393" s="75">
        <v>25058</v>
      </c>
      <c r="D393" s="75">
        <v>351388.6</v>
      </c>
      <c r="E393" s="75">
        <v>326330.59999999998</v>
      </c>
      <c r="F393" s="75">
        <v>324428.2</v>
      </c>
    </row>
    <row r="394" spans="1:6" ht="14.5" x14ac:dyDescent="0.35">
      <c r="A394" s="77" t="s">
        <v>558</v>
      </c>
      <c r="B394" s="77" t="s">
        <v>361</v>
      </c>
      <c r="C394" s="75">
        <v>25058</v>
      </c>
      <c r="D394" s="75">
        <v>351388.6</v>
      </c>
      <c r="E394" s="75">
        <v>326330.59999999998</v>
      </c>
      <c r="F394" s="75">
        <v>324428.2</v>
      </c>
    </row>
    <row r="395" spans="1:6" ht="14.5" x14ac:dyDescent="0.35">
      <c r="A395" s="77" t="s">
        <v>559</v>
      </c>
      <c r="B395" s="77" t="s">
        <v>361</v>
      </c>
      <c r="C395" s="75">
        <v>25058</v>
      </c>
      <c r="D395" s="75">
        <v>351388.6</v>
      </c>
      <c r="E395" s="75">
        <v>326330.59999999998</v>
      </c>
      <c r="F395" s="75">
        <v>324428.2</v>
      </c>
    </row>
    <row r="396" spans="1:6" ht="14.5" x14ac:dyDescent="0.35">
      <c r="A396" s="77" t="s">
        <v>560</v>
      </c>
      <c r="B396" s="77" t="s">
        <v>561</v>
      </c>
      <c r="C396" s="75">
        <v>1351.9</v>
      </c>
      <c r="D396" s="75">
        <v>15370.2</v>
      </c>
      <c r="E396" s="75">
        <v>14018.3</v>
      </c>
      <c r="F396" s="75">
        <v>1770.5</v>
      </c>
    </row>
    <row r="397" spans="1:6" ht="14.5" x14ac:dyDescent="0.35">
      <c r="A397" s="77" t="s">
        <v>562</v>
      </c>
      <c r="B397" s="77" t="s">
        <v>561</v>
      </c>
      <c r="C397" s="75">
        <v>1351.9</v>
      </c>
      <c r="D397" s="75">
        <v>15370.2</v>
      </c>
      <c r="E397" s="75">
        <v>14018.3</v>
      </c>
      <c r="F397" s="75">
        <v>1770.5</v>
      </c>
    </row>
    <row r="398" spans="1:6" ht="14.5" x14ac:dyDescent="0.35">
      <c r="A398" s="77" t="s">
        <v>563</v>
      </c>
      <c r="B398" s="77" t="s">
        <v>561</v>
      </c>
      <c r="C398" s="75">
        <v>1351.9</v>
      </c>
      <c r="D398" s="75">
        <v>15370.2</v>
      </c>
      <c r="E398" s="75">
        <v>14018.3</v>
      </c>
      <c r="F398" s="75">
        <v>1770.5</v>
      </c>
    </row>
    <row r="399" spans="1:6" ht="14.5" x14ac:dyDescent="0.35">
      <c r="A399" s="77" t="s">
        <v>564</v>
      </c>
      <c r="B399" s="77" t="s">
        <v>561</v>
      </c>
      <c r="C399" s="75">
        <v>1351.9</v>
      </c>
      <c r="D399" s="75">
        <v>15370.2</v>
      </c>
      <c r="E399" s="75">
        <v>14018.3</v>
      </c>
      <c r="F399" s="75">
        <v>1770.5</v>
      </c>
    </row>
    <row r="400" spans="1:6" ht="14.5" x14ac:dyDescent="0.35">
      <c r="A400" s="77" t="s">
        <v>565</v>
      </c>
      <c r="B400" s="77" t="s">
        <v>361</v>
      </c>
      <c r="C400" s="75">
        <v>1351.9</v>
      </c>
      <c r="D400" s="75">
        <v>15370.2</v>
      </c>
      <c r="E400" s="75">
        <v>14018.3</v>
      </c>
      <c r="F400" s="75">
        <v>1770.5</v>
      </c>
    </row>
    <row r="401" spans="1:6" ht="14.5" x14ac:dyDescent="0.35">
      <c r="A401" s="77" t="s">
        <v>566</v>
      </c>
      <c r="B401" s="77" t="s">
        <v>361</v>
      </c>
      <c r="C401" s="75">
        <v>1351.9</v>
      </c>
      <c r="D401" s="75">
        <v>15370.2</v>
      </c>
      <c r="E401" s="75">
        <v>14018.3</v>
      </c>
      <c r="F401" s="75">
        <v>1770.5</v>
      </c>
    </row>
    <row r="402" spans="1:6" ht="14.5" x14ac:dyDescent="0.35">
      <c r="A402" s="77" t="s">
        <v>567</v>
      </c>
      <c r="B402" s="77" t="s">
        <v>568</v>
      </c>
      <c r="C402" s="75">
        <v>37495.199999999997</v>
      </c>
      <c r="D402" s="75">
        <v>423221.6</v>
      </c>
      <c r="E402" s="75">
        <v>385726.4</v>
      </c>
      <c r="F402" s="75">
        <v>231617.9</v>
      </c>
    </row>
    <row r="403" spans="1:6" ht="14.5" x14ac:dyDescent="0.35">
      <c r="A403" s="77" t="s">
        <v>569</v>
      </c>
      <c r="B403" s="77" t="s">
        <v>568</v>
      </c>
      <c r="C403" s="75">
        <v>37495.199999999997</v>
      </c>
      <c r="D403" s="75">
        <v>423221.6</v>
      </c>
      <c r="E403" s="75">
        <v>385726.4</v>
      </c>
      <c r="F403" s="75">
        <v>231617.9</v>
      </c>
    </row>
    <row r="404" spans="1:6" ht="14.5" x14ac:dyDescent="0.35">
      <c r="A404" s="77" t="s">
        <v>570</v>
      </c>
      <c r="B404" s="77" t="s">
        <v>568</v>
      </c>
      <c r="C404" s="75">
        <v>37495.199999999997</v>
      </c>
      <c r="D404" s="75">
        <v>423221.6</v>
      </c>
      <c r="E404" s="75">
        <v>385726.4</v>
      </c>
      <c r="F404" s="75">
        <v>231617.9</v>
      </c>
    </row>
    <row r="405" spans="1:6" ht="14.5" x14ac:dyDescent="0.35">
      <c r="A405" s="77" t="s">
        <v>571</v>
      </c>
      <c r="B405" s="77" t="s">
        <v>568</v>
      </c>
      <c r="C405" s="75">
        <v>37495.199999999997</v>
      </c>
      <c r="D405" s="75">
        <v>423221.6</v>
      </c>
      <c r="E405" s="75">
        <v>385726.4</v>
      </c>
      <c r="F405" s="75">
        <v>231617.9</v>
      </c>
    </row>
    <row r="406" spans="1:6" ht="14.5" x14ac:dyDescent="0.35">
      <c r="A406" s="77" t="s">
        <v>572</v>
      </c>
      <c r="B406" s="77" t="s">
        <v>361</v>
      </c>
      <c r="C406" s="75">
        <v>37495.199999999997</v>
      </c>
      <c r="D406" s="75">
        <v>423221.6</v>
      </c>
      <c r="E406" s="75">
        <v>385726.4</v>
      </c>
      <c r="F406" s="75">
        <v>231617.9</v>
      </c>
    </row>
    <row r="407" spans="1:6" ht="14.5" x14ac:dyDescent="0.35">
      <c r="A407" s="77" t="s">
        <v>573</v>
      </c>
      <c r="B407" s="77" t="s">
        <v>361</v>
      </c>
      <c r="C407" s="75">
        <v>37495.199999999997</v>
      </c>
      <c r="D407" s="75">
        <v>423221.6</v>
      </c>
      <c r="E407" s="75">
        <v>385726.4</v>
      </c>
      <c r="F407" s="75">
        <v>231617.9</v>
      </c>
    </row>
    <row r="408" spans="1:6" ht="14.5" x14ac:dyDescent="0.35">
      <c r="A408" s="77" t="s">
        <v>574</v>
      </c>
      <c r="B408" s="77" t="s">
        <v>575</v>
      </c>
      <c r="C408" s="75">
        <v>5615</v>
      </c>
      <c r="D408" s="75">
        <v>73829.3</v>
      </c>
      <c r="E408" s="75">
        <v>68214.3</v>
      </c>
      <c r="F408" s="75">
        <v>118928.2</v>
      </c>
    </row>
    <row r="409" spans="1:6" ht="14.5" x14ac:dyDescent="0.35">
      <c r="A409" s="77" t="s">
        <v>576</v>
      </c>
      <c r="B409" s="77" t="s">
        <v>577</v>
      </c>
      <c r="C409" s="75">
        <v>0</v>
      </c>
      <c r="D409" s="75">
        <v>712.1</v>
      </c>
      <c r="E409" s="75">
        <v>712.1</v>
      </c>
      <c r="F409" s="75">
        <v>4508.3999999999996</v>
      </c>
    </row>
    <row r="410" spans="1:6" ht="14.5" x14ac:dyDescent="0.35">
      <c r="A410" s="77" t="s">
        <v>578</v>
      </c>
      <c r="B410" s="77" t="s">
        <v>577</v>
      </c>
      <c r="C410" s="75">
        <v>0</v>
      </c>
      <c r="D410" s="75">
        <v>712.1</v>
      </c>
      <c r="E410" s="75">
        <v>712.1</v>
      </c>
      <c r="F410" s="75">
        <v>4508.3999999999996</v>
      </c>
    </row>
    <row r="411" spans="1:6" ht="14.5" x14ac:dyDescent="0.35">
      <c r="A411" s="77" t="s">
        <v>579</v>
      </c>
      <c r="B411" s="77" t="s">
        <v>577</v>
      </c>
      <c r="C411" s="75">
        <v>0</v>
      </c>
      <c r="D411" s="75">
        <v>712.1</v>
      </c>
      <c r="E411" s="75">
        <v>712.1</v>
      </c>
      <c r="F411" s="75">
        <v>4508.3999999999996</v>
      </c>
    </row>
    <row r="412" spans="1:6" ht="14.5" x14ac:dyDescent="0.35">
      <c r="A412" s="77" t="s">
        <v>580</v>
      </c>
      <c r="B412" s="77" t="s">
        <v>577</v>
      </c>
      <c r="C412" s="75">
        <v>0</v>
      </c>
      <c r="D412" s="75">
        <v>712.1</v>
      </c>
      <c r="E412" s="75">
        <v>712.1</v>
      </c>
      <c r="F412" s="75">
        <v>4508.3999999999996</v>
      </c>
    </row>
    <row r="413" spans="1:6" ht="14.5" x14ac:dyDescent="0.35">
      <c r="A413" s="77" t="s">
        <v>581</v>
      </c>
      <c r="B413" s="77" t="s">
        <v>361</v>
      </c>
      <c r="C413" s="75">
        <v>0</v>
      </c>
      <c r="D413" s="75">
        <v>712.1</v>
      </c>
      <c r="E413" s="75">
        <v>712.1</v>
      </c>
      <c r="F413" s="75">
        <v>4508.3999999999996</v>
      </c>
    </row>
    <row r="414" spans="1:6" ht="14.5" x14ac:dyDescent="0.35">
      <c r="A414" s="77" t="s">
        <v>582</v>
      </c>
      <c r="B414" s="77" t="s">
        <v>361</v>
      </c>
      <c r="C414" s="75">
        <v>0</v>
      </c>
      <c r="D414" s="75">
        <v>712.1</v>
      </c>
      <c r="E414" s="75">
        <v>712.1</v>
      </c>
      <c r="F414" s="75">
        <v>4508.3999999999996</v>
      </c>
    </row>
    <row r="415" spans="1:6" ht="14.5" x14ac:dyDescent="0.35">
      <c r="A415" s="77" t="s">
        <v>583</v>
      </c>
      <c r="B415" s="77" t="s">
        <v>584</v>
      </c>
      <c r="C415" s="75">
        <v>0</v>
      </c>
      <c r="D415" s="75">
        <v>0</v>
      </c>
      <c r="E415" s="75">
        <v>0</v>
      </c>
      <c r="F415" s="75">
        <v>19135.599999999999</v>
      </c>
    </row>
    <row r="416" spans="1:6" ht="14.5" x14ac:dyDescent="0.35">
      <c r="A416" s="77" t="s">
        <v>585</v>
      </c>
      <c r="B416" s="77" t="s">
        <v>584</v>
      </c>
      <c r="C416" s="75">
        <v>0</v>
      </c>
      <c r="D416" s="75">
        <v>0</v>
      </c>
      <c r="E416" s="75">
        <v>0</v>
      </c>
      <c r="F416" s="75">
        <v>19135.599999999999</v>
      </c>
    </row>
    <row r="417" spans="1:6" ht="14.5" x14ac:dyDescent="0.35">
      <c r="A417" s="77" t="s">
        <v>586</v>
      </c>
      <c r="B417" s="77" t="s">
        <v>584</v>
      </c>
      <c r="C417" s="75">
        <v>0</v>
      </c>
      <c r="D417" s="75">
        <v>0</v>
      </c>
      <c r="E417" s="75">
        <v>0</v>
      </c>
      <c r="F417" s="75">
        <v>19135.599999999999</v>
      </c>
    </row>
    <row r="418" spans="1:6" ht="14.5" x14ac:dyDescent="0.35">
      <c r="A418" s="77" t="s">
        <v>587</v>
      </c>
      <c r="B418" s="77" t="s">
        <v>584</v>
      </c>
      <c r="C418" s="75">
        <v>0</v>
      </c>
      <c r="D418" s="75">
        <v>0</v>
      </c>
      <c r="E418" s="75">
        <v>0</v>
      </c>
      <c r="F418" s="75">
        <v>19135.599999999999</v>
      </c>
    </row>
    <row r="419" spans="1:6" ht="14.5" x14ac:dyDescent="0.35">
      <c r="A419" s="77" t="s">
        <v>588</v>
      </c>
      <c r="B419" s="77" t="s">
        <v>361</v>
      </c>
      <c r="C419" s="75">
        <v>0</v>
      </c>
      <c r="D419" s="75">
        <v>0</v>
      </c>
      <c r="E419" s="75">
        <v>0</v>
      </c>
      <c r="F419" s="75">
        <v>19135.599999999999</v>
      </c>
    </row>
    <row r="420" spans="1:6" ht="14.5" x14ac:dyDescent="0.35">
      <c r="A420" s="77" t="s">
        <v>589</v>
      </c>
      <c r="B420" s="77" t="s">
        <v>361</v>
      </c>
      <c r="C420" s="75">
        <v>0</v>
      </c>
      <c r="D420" s="75">
        <v>0</v>
      </c>
      <c r="E420" s="75">
        <v>0</v>
      </c>
      <c r="F420" s="75">
        <v>19135.599999999999</v>
      </c>
    </row>
    <row r="421" spans="1:6" ht="14.5" x14ac:dyDescent="0.35">
      <c r="A421" s="77" t="s">
        <v>590</v>
      </c>
      <c r="B421" s="77" t="s">
        <v>591</v>
      </c>
      <c r="C421" s="75">
        <v>0</v>
      </c>
      <c r="D421" s="75">
        <v>502.9</v>
      </c>
      <c r="E421" s="75">
        <v>502.9</v>
      </c>
      <c r="F421" s="75">
        <v>542.79999999999995</v>
      </c>
    </row>
    <row r="422" spans="1:6" ht="14.5" x14ac:dyDescent="0.35">
      <c r="A422" s="77" t="s">
        <v>592</v>
      </c>
      <c r="B422" s="77" t="s">
        <v>591</v>
      </c>
      <c r="C422" s="75">
        <v>0</v>
      </c>
      <c r="D422" s="75">
        <v>502.9</v>
      </c>
      <c r="E422" s="75">
        <v>502.9</v>
      </c>
      <c r="F422" s="75">
        <v>542.79999999999995</v>
      </c>
    </row>
    <row r="423" spans="1:6" ht="14.5" x14ac:dyDescent="0.35">
      <c r="A423" s="77" t="s">
        <v>593</v>
      </c>
      <c r="B423" s="77" t="s">
        <v>591</v>
      </c>
      <c r="C423" s="75">
        <v>0</v>
      </c>
      <c r="D423" s="75">
        <v>502.9</v>
      </c>
      <c r="E423" s="75">
        <v>502.9</v>
      </c>
      <c r="F423" s="75">
        <v>542.79999999999995</v>
      </c>
    </row>
    <row r="424" spans="1:6" ht="14.5" x14ac:dyDescent="0.35">
      <c r="A424" s="77" t="s">
        <v>594</v>
      </c>
      <c r="B424" s="77" t="s">
        <v>591</v>
      </c>
      <c r="C424" s="75">
        <v>0</v>
      </c>
      <c r="D424" s="75">
        <v>502.9</v>
      </c>
      <c r="E424" s="75">
        <v>502.9</v>
      </c>
      <c r="F424" s="75">
        <v>542.79999999999995</v>
      </c>
    </row>
    <row r="425" spans="1:6" ht="14.5" x14ac:dyDescent="0.35">
      <c r="A425" s="77" t="s">
        <v>595</v>
      </c>
      <c r="B425" s="77" t="s">
        <v>361</v>
      </c>
      <c r="C425" s="75">
        <v>0</v>
      </c>
      <c r="D425" s="75">
        <v>502.9</v>
      </c>
      <c r="E425" s="75">
        <v>502.9</v>
      </c>
      <c r="F425" s="75">
        <v>542.79999999999995</v>
      </c>
    </row>
    <row r="426" spans="1:6" ht="14.5" x14ac:dyDescent="0.35">
      <c r="A426" s="77" t="s">
        <v>596</v>
      </c>
      <c r="B426" s="77" t="s">
        <v>361</v>
      </c>
      <c r="C426" s="75">
        <v>0</v>
      </c>
      <c r="D426" s="75">
        <v>502.9</v>
      </c>
      <c r="E426" s="75">
        <v>502.9</v>
      </c>
      <c r="F426" s="75">
        <v>542.79999999999995</v>
      </c>
    </row>
    <row r="427" spans="1:6" ht="14.5" x14ac:dyDescent="0.35">
      <c r="A427" s="77" t="s">
        <v>597</v>
      </c>
      <c r="B427" s="77" t="s">
        <v>598</v>
      </c>
      <c r="C427" s="75">
        <v>5615</v>
      </c>
      <c r="D427" s="75">
        <v>72614.3</v>
      </c>
      <c r="E427" s="75">
        <v>66999.3</v>
      </c>
      <c r="F427" s="75">
        <v>94741.5</v>
      </c>
    </row>
    <row r="428" spans="1:6" ht="14.5" x14ac:dyDescent="0.35">
      <c r="A428" s="77" t="s">
        <v>599</v>
      </c>
      <c r="B428" s="77" t="s">
        <v>598</v>
      </c>
      <c r="C428" s="75">
        <v>5615</v>
      </c>
      <c r="D428" s="75">
        <v>72614.3</v>
      </c>
      <c r="E428" s="75">
        <v>66999.3</v>
      </c>
      <c r="F428" s="75">
        <v>94741.5</v>
      </c>
    </row>
    <row r="429" spans="1:6" ht="14.5" x14ac:dyDescent="0.35">
      <c r="A429" s="77" t="s">
        <v>600</v>
      </c>
      <c r="B429" s="77" t="s">
        <v>598</v>
      </c>
      <c r="C429" s="75">
        <v>5615</v>
      </c>
      <c r="D429" s="75">
        <v>72614.3</v>
      </c>
      <c r="E429" s="75">
        <v>66999.3</v>
      </c>
      <c r="F429" s="75">
        <v>94741.5</v>
      </c>
    </row>
    <row r="430" spans="1:6" ht="14.5" x14ac:dyDescent="0.35">
      <c r="A430" s="77" t="s">
        <v>601</v>
      </c>
      <c r="B430" s="77" t="s">
        <v>598</v>
      </c>
      <c r="C430" s="75">
        <v>5615</v>
      </c>
      <c r="D430" s="75">
        <v>72614.3</v>
      </c>
      <c r="E430" s="75">
        <v>66999.3</v>
      </c>
      <c r="F430" s="75">
        <v>94741.5</v>
      </c>
    </row>
    <row r="431" spans="1:6" ht="14.5" x14ac:dyDescent="0.35">
      <c r="A431" s="77" t="s">
        <v>602</v>
      </c>
      <c r="B431" s="77" t="s">
        <v>361</v>
      </c>
      <c r="C431" s="75">
        <v>5615</v>
      </c>
      <c r="D431" s="75">
        <v>72614.3</v>
      </c>
      <c r="E431" s="75">
        <v>66999.3</v>
      </c>
      <c r="F431" s="75">
        <v>94741.5</v>
      </c>
    </row>
    <row r="432" spans="1:6" ht="14.5" x14ac:dyDescent="0.35">
      <c r="A432" s="77" t="s">
        <v>603</v>
      </c>
      <c r="B432" s="77" t="s">
        <v>361</v>
      </c>
      <c r="C432" s="75">
        <v>5615</v>
      </c>
      <c r="D432" s="75">
        <v>72614.3</v>
      </c>
      <c r="E432" s="75">
        <v>66999.3</v>
      </c>
      <c r="F432" s="75">
        <v>94741.5</v>
      </c>
    </row>
    <row r="433" spans="1:6" ht="14.5" x14ac:dyDescent="0.35">
      <c r="A433" s="77" t="s">
        <v>604</v>
      </c>
      <c r="B433" s="77" t="s">
        <v>605</v>
      </c>
      <c r="C433" s="79">
        <v>-206.6</v>
      </c>
      <c r="D433" s="75">
        <v>116209.1</v>
      </c>
      <c r="E433" s="75">
        <v>116415.7</v>
      </c>
      <c r="F433" s="75">
        <v>214345.9</v>
      </c>
    </row>
    <row r="434" spans="1:6" ht="14.5" x14ac:dyDescent="0.35">
      <c r="A434" s="77" t="s">
        <v>606</v>
      </c>
      <c r="B434" s="77" t="s">
        <v>607</v>
      </c>
      <c r="C434" s="75">
        <v>0</v>
      </c>
      <c r="D434" s="75">
        <v>981.1</v>
      </c>
      <c r="E434" s="75">
        <v>981.1</v>
      </c>
      <c r="F434" s="75">
        <v>1261.0999999999999</v>
      </c>
    </row>
    <row r="435" spans="1:6" ht="14.5" x14ac:dyDescent="0.35">
      <c r="A435" s="77" t="s">
        <v>608</v>
      </c>
      <c r="B435" s="77" t="s">
        <v>607</v>
      </c>
      <c r="C435" s="75">
        <v>0</v>
      </c>
      <c r="D435" s="75">
        <v>981.1</v>
      </c>
      <c r="E435" s="75">
        <v>981.1</v>
      </c>
      <c r="F435" s="75">
        <v>1261.0999999999999</v>
      </c>
    </row>
    <row r="436" spans="1:6" ht="14.5" x14ac:dyDescent="0.35">
      <c r="A436" s="77" t="s">
        <v>609</v>
      </c>
      <c r="B436" s="77" t="s">
        <v>607</v>
      </c>
      <c r="C436" s="75">
        <v>0</v>
      </c>
      <c r="D436" s="75">
        <v>981.1</v>
      </c>
      <c r="E436" s="75">
        <v>981.1</v>
      </c>
      <c r="F436" s="75">
        <v>1261.0999999999999</v>
      </c>
    </row>
    <row r="437" spans="1:6" ht="14.5" x14ac:dyDescent="0.35">
      <c r="A437" s="77" t="s">
        <v>610</v>
      </c>
      <c r="B437" s="77" t="s">
        <v>607</v>
      </c>
      <c r="C437" s="75">
        <v>0</v>
      </c>
      <c r="D437" s="75">
        <v>981.1</v>
      </c>
      <c r="E437" s="75">
        <v>981.1</v>
      </c>
      <c r="F437" s="75">
        <v>1261.0999999999999</v>
      </c>
    </row>
    <row r="438" spans="1:6" ht="14.5" x14ac:dyDescent="0.35">
      <c r="A438" s="77" t="s">
        <v>611</v>
      </c>
      <c r="B438" s="77" t="s">
        <v>361</v>
      </c>
      <c r="C438" s="75">
        <v>0</v>
      </c>
      <c r="D438" s="75">
        <v>981.1</v>
      </c>
      <c r="E438" s="75">
        <v>981.1</v>
      </c>
      <c r="F438" s="75">
        <v>1261.0999999999999</v>
      </c>
    </row>
    <row r="439" spans="1:6" ht="14.5" x14ac:dyDescent="0.35">
      <c r="A439" s="77" t="s">
        <v>612</v>
      </c>
      <c r="B439" s="77" t="s">
        <v>361</v>
      </c>
      <c r="C439" s="75">
        <v>0</v>
      </c>
      <c r="D439" s="75">
        <v>981.1</v>
      </c>
      <c r="E439" s="75">
        <v>981.1</v>
      </c>
      <c r="F439" s="75">
        <v>1261.0999999999999</v>
      </c>
    </row>
    <row r="440" spans="1:6" ht="14.5" x14ac:dyDescent="0.35">
      <c r="A440" s="77" t="s">
        <v>613</v>
      </c>
      <c r="B440" s="77" t="s">
        <v>614</v>
      </c>
      <c r="C440" s="75">
        <v>9190.5</v>
      </c>
      <c r="D440" s="75">
        <v>88379.6</v>
      </c>
      <c r="E440" s="75">
        <v>79189.2</v>
      </c>
      <c r="F440" s="75">
        <v>84309.7</v>
      </c>
    </row>
    <row r="441" spans="1:6" ht="14.5" x14ac:dyDescent="0.35">
      <c r="A441" s="77" t="s">
        <v>615</v>
      </c>
      <c r="B441" s="77" t="s">
        <v>614</v>
      </c>
      <c r="C441" s="75">
        <v>9190.5</v>
      </c>
      <c r="D441" s="75">
        <v>88379.6</v>
      </c>
      <c r="E441" s="75">
        <v>79189.2</v>
      </c>
      <c r="F441" s="75">
        <v>84309.7</v>
      </c>
    </row>
    <row r="442" spans="1:6" ht="14.5" x14ac:dyDescent="0.35">
      <c r="A442" s="77" t="s">
        <v>616</v>
      </c>
      <c r="B442" s="77" t="s">
        <v>614</v>
      </c>
      <c r="C442" s="75">
        <v>9190.5</v>
      </c>
      <c r="D442" s="75">
        <v>88379.6</v>
      </c>
      <c r="E442" s="75">
        <v>79189.2</v>
      </c>
      <c r="F442" s="75">
        <v>84309.7</v>
      </c>
    </row>
    <row r="443" spans="1:6" ht="14.5" x14ac:dyDescent="0.35">
      <c r="A443" s="77" t="s">
        <v>617</v>
      </c>
      <c r="B443" s="77" t="s">
        <v>614</v>
      </c>
      <c r="C443" s="75">
        <v>9190.5</v>
      </c>
      <c r="D443" s="75">
        <v>88379.6</v>
      </c>
      <c r="E443" s="75">
        <v>79189.2</v>
      </c>
      <c r="F443" s="75">
        <v>84309.7</v>
      </c>
    </row>
    <row r="444" spans="1:6" ht="14.5" x14ac:dyDescent="0.35">
      <c r="A444" s="77" t="s">
        <v>618</v>
      </c>
      <c r="B444" s="77" t="s">
        <v>361</v>
      </c>
      <c r="C444" s="75">
        <v>9190.5</v>
      </c>
      <c r="D444" s="75">
        <v>88378.5</v>
      </c>
      <c r="E444" s="75">
        <v>79188.100000000006</v>
      </c>
      <c r="F444" s="75">
        <v>84309.7</v>
      </c>
    </row>
    <row r="445" spans="1:6" ht="14.5" x14ac:dyDescent="0.35">
      <c r="A445" s="77" t="s">
        <v>619</v>
      </c>
      <c r="B445" s="77" t="s">
        <v>361</v>
      </c>
      <c r="C445" s="75">
        <v>9190.5</v>
      </c>
      <c r="D445" s="75">
        <v>88378.5</v>
      </c>
      <c r="E445" s="75">
        <v>79188.100000000006</v>
      </c>
      <c r="F445" s="75">
        <v>84309.7</v>
      </c>
    </row>
    <row r="446" spans="1:6" ht="14.5" x14ac:dyDescent="0.35">
      <c r="A446" s="77" t="s">
        <v>1311</v>
      </c>
      <c r="B446" s="77" t="s">
        <v>364</v>
      </c>
      <c r="C446" s="75">
        <v>0</v>
      </c>
      <c r="D446" s="75">
        <v>1.1000000000000001</v>
      </c>
      <c r="E446" s="75">
        <v>1.1000000000000001</v>
      </c>
      <c r="F446" s="75">
        <v>0</v>
      </c>
    </row>
    <row r="447" spans="1:6" ht="14.5" x14ac:dyDescent="0.35">
      <c r="A447" s="77" t="s">
        <v>1312</v>
      </c>
      <c r="B447" s="77" t="s">
        <v>364</v>
      </c>
      <c r="C447" s="75">
        <v>0</v>
      </c>
      <c r="D447" s="75">
        <v>1.1000000000000001</v>
      </c>
      <c r="E447" s="75">
        <v>1.1000000000000001</v>
      </c>
      <c r="F447" s="75">
        <v>0</v>
      </c>
    </row>
    <row r="448" spans="1:6" ht="14.5" x14ac:dyDescent="0.35">
      <c r="A448" s="77" t="s">
        <v>620</v>
      </c>
      <c r="B448" s="77" t="s">
        <v>621</v>
      </c>
      <c r="C448" s="75">
        <v>0</v>
      </c>
      <c r="D448" s="75">
        <v>0</v>
      </c>
      <c r="E448" s="75">
        <v>0</v>
      </c>
      <c r="F448" s="75">
        <v>3921.6</v>
      </c>
    </row>
    <row r="449" spans="1:6" ht="14.5" x14ac:dyDescent="0.35">
      <c r="A449" s="77" t="s">
        <v>622</v>
      </c>
      <c r="B449" s="77" t="s">
        <v>621</v>
      </c>
      <c r="C449" s="75">
        <v>0</v>
      </c>
      <c r="D449" s="75">
        <v>0</v>
      </c>
      <c r="E449" s="75">
        <v>0</v>
      </c>
      <c r="F449" s="75">
        <v>3921.6</v>
      </c>
    </row>
    <row r="450" spans="1:6" ht="14.5" x14ac:dyDescent="0.35">
      <c r="A450" s="77" t="s">
        <v>623</v>
      </c>
      <c r="B450" s="77" t="s">
        <v>621</v>
      </c>
      <c r="C450" s="75">
        <v>0</v>
      </c>
      <c r="D450" s="75">
        <v>0</v>
      </c>
      <c r="E450" s="75">
        <v>0</v>
      </c>
      <c r="F450" s="75">
        <v>3921.6</v>
      </c>
    </row>
    <row r="451" spans="1:6" ht="14.5" x14ac:dyDescent="0.35">
      <c r="A451" s="77" t="s">
        <v>624</v>
      </c>
      <c r="B451" s="77" t="s">
        <v>621</v>
      </c>
      <c r="C451" s="75">
        <v>0</v>
      </c>
      <c r="D451" s="75">
        <v>0</v>
      </c>
      <c r="E451" s="75">
        <v>0</v>
      </c>
      <c r="F451" s="75">
        <v>3921.6</v>
      </c>
    </row>
    <row r="452" spans="1:6" ht="14.5" x14ac:dyDescent="0.35">
      <c r="A452" s="77" t="s">
        <v>625</v>
      </c>
      <c r="B452" s="77" t="s">
        <v>621</v>
      </c>
      <c r="C452" s="75">
        <v>0</v>
      </c>
      <c r="D452" s="75">
        <v>0</v>
      </c>
      <c r="E452" s="75">
        <v>0</v>
      </c>
      <c r="F452" s="75">
        <v>3921.6</v>
      </c>
    </row>
    <row r="453" spans="1:6" ht="14.5" x14ac:dyDescent="0.35">
      <c r="A453" s="77" t="s">
        <v>626</v>
      </c>
      <c r="B453" s="77" t="s">
        <v>621</v>
      </c>
      <c r="C453" s="75">
        <v>0</v>
      </c>
      <c r="D453" s="75">
        <v>0</v>
      </c>
      <c r="E453" s="75">
        <v>0</v>
      </c>
      <c r="F453" s="75">
        <v>3921.6</v>
      </c>
    </row>
    <row r="454" spans="1:6" ht="14.5" x14ac:dyDescent="0.35">
      <c r="A454" s="77" t="s">
        <v>627</v>
      </c>
      <c r="B454" s="77" t="s">
        <v>628</v>
      </c>
      <c r="C454" s="75">
        <v>0</v>
      </c>
      <c r="D454" s="75">
        <v>0</v>
      </c>
      <c r="E454" s="75">
        <v>0</v>
      </c>
      <c r="F454" s="75">
        <v>103850</v>
      </c>
    </row>
    <row r="455" spans="1:6" ht="14.5" x14ac:dyDescent="0.35">
      <c r="A455" s="77" t="s">
        <v>629</v>
      </c>
      <c r="B455" s="77" t="s">
        <v>628</v>
      </c>
      <c r="C455" s="75">
        <v>0</v>
      </c>
      <c r="D455" s="75">
        <v>0</v>
      </c>
      <c r="E455" s="75">
        <v>0</v>
      </c>
      <c r="F455" s="75">
        <v>103850</v>
      </c>
    </row>
    <row r="456" spans="1:6" ht="14.5" x14ac:dyDescent="0.35">
      <c r="A456" s="77" t="s">
        <v>630</v>
      </c>
      <c r="B456" s="77" t="s">
        <v>628</v>
      </c>
      <c r="C456" s="75">
        <v>0</v>
      </c>
      <c r="D456" s="75">
        <v>0</v>
      </c>
      <c r="E456" s="75">
        <v>0</v>
      </c>
      <c r="F456" s="75">
        <v>103850</v>
      </c>
    </row>
    <row r="457" spans="1:6" ht="14.5" x14ac:dyDescent="0.35">
      <c r="A457" s="77" t="s">
        <v>631</v>
      </c>
      <c r="B457" s="77" t="s">
        <v>628</v>
      </c>
      <c r="C457" s="75">
        <v>0</v>
      </c>
      <c r="D457" s="75">
        <v>0</v>
      </c>
      <c r="E457" s="75">
        <v>0</v>
      </c>
      <c r="F457" s="75">
        <v>103850</v>
      </c>
    </row>
    <row r="458" spans="1:6" ht="14.5" x14ac:dyDescent="0.35">
      <c r="A458" s="77" t="s">
        <v>632</v>
      </c>
      <c r="B458" s="77" t="s">
        <v>361</v>
      </c>
      <c r="C458" s="75">
        <v>0</v>
      </c>
      <c r="D458" s="75">
        <v>0</v>
      </c>
      <c r="E458" s="75">
        <v>0</v>
      </c>
      <c r="F458" s="75">
        <v>103850</v>
      </c>
    </row>
    <row r="459" spans="1:6" ht="14.5" x14ac:dyDescent="0.35">
      <c r="A459" s="77" t="s">
        <v>633</v>
      </c>
      <c r="B459" s="77" t="s">
        <v>361</v>
      </c>
      <c r="C459" s="75">
        <v>0</v>
      </c>
      <c r="D459" s="75">
        <v>0</v>
      </c>
      <c r="E459" s="75">
        <v>0</v>
      </c>
      <c r="F459" s="75">
        <v>103850</v>
      </c>
    </row>
    <row r="460" spans="1:6" ht="14.5" x14ac:dyDescent="0.35">
      <c r="A460" s="77" t="s">
        <v>634</v>
      </c>
      <c r="B460" s="77" t="s">
        <v>635</v>
      </c>
      <c r="C460" s="75">
        <v>160.6</v>
      </c>
      <c r="D460" s="75">
        <v>1957</v>
      </c>
      <c r="E460" s="75">
        <v>1796.4</v>
      </c>
      <c r="F460" s="75">
        <v>1445</v>
      </c>
    </row>
    <row r="461" spans="1:6" ht="14.5" x14ac:dyDescent="0.35">
      <c r="A461" s="77" t="s">
        <v>636</v>
      </c>
      <c r="B461" s="77" t="s">
        <v>635</v>
      </c>
      <c r="C461" s="75">
        <v>160.6</v>
      </c>
      <c r="D461" s="75">
        <v>1957</v>
      </c>
      <c r="E461" s="75">
        <v>1796.4</v>
      </c>
      <c r="F461" s="75">
        <v>1445</v>
      </c>
    </row>
    <row r="462" spans="1:6" ht="14.5" x14ac:dyDescent="0.35">
      <c r="A462" s="77" t="s">
        <v>637</v>
      </c>
      <c r="B462" s="77" t="s">
        <v>635</v>
      </c>
      <c r="C462" s="75">
        <v>160.6</v>
      </c>
      <c r="D462" s="75">
        <v>1957</v>
      </c>
      <c r="E462" s="75">
        <v>1796.4</v>
      </c>
      <c r="F462" s="75">
        <v>1445</v>
      </c>
    </row>
    <row r="463" spans="1:6" ht="14.5" x14ac:dyDescent="0.35">
      <c r="A463" s="77" t="s">
        <v>638</v>
      </c>
      <c r="B463" s="77" t="s">
        <v>635</v>
      </c>
      <c r="C463" s="75">
        <v>160.6</v>
      </c>
      <c r="D463" s="75">
        <v>1957</v>
      </c>
      <c r="E463" s="75">
        <v>1796.4</v>
      </c>
      <c r="F463" s="75">
        <v>1445</v>
      </c>
    </row>
    <row r="464" spans="1:6" ht="14.5" x14ac:dyDescent="0.35">
      <c r="A464" s="77" t="s">
        <v>639</v>
      </c>
      <c r="B464" s="77" t="s">
        <v>635</v>
      </c>
      <c r="C464" s="75">
        <v>160.6</v>
      </c>
      <c r="D464" s="75">
        <v>1957</v>
      </c>
      <c r="E464" s="75">
        <v>1796.4</v>
      </c>
      <c r="F464" s="75">
        <v>1445</v>
      </c>
    </row>
    <row r="465" spans="1:6" ht="14.5" x14ac:dyDescent="0.35">
      <c r="A465" s="77" t="s">
        <v>640</v>
      </c>
      <c r="B465" s="77" t="s">
        <v>641</v>
      </c>
      <c r="C465" s="75">
        <v>160.6</v>
      </c>
      <c r="D465" s="75">
        <v>1957</v>
      </c>
      <c r="E465" s="75">
        <v>1796.4</v>
      </c>
      <c r="F465" s="75">
        <v>1445</v>
      </c>
    </row>
    <row r="466" spans="1:6" ht="14.5" x14ac:dyDescent="0.35">
      <c r="A466" s="77" t="s">
        <v>642</v>
      </c>
      <c r="B466" s="77" t="s">
        <v>643</v>
      </c>
      <c r="C466" s="79">
        <v>-9557.6</v>
      </c>
      <c r="D466" s="75">
        <v>24891.3</v>
      </c>
      <c r="E466" s="75">
        <v>34449</v>
      </c>
      <c r="F466" s="75">
        <v>19558.5</v>
      </c>
    </row>
    <row r="467" spans="1:6" ht="14.5" x14ac:dyDescent="0.35">
      <c r="A467" s="77" t="s">
        <v>644</v>
      </c>
      <c r="B467" s="77" t="s">
        <v>643</v>
      </c>
      <c r="C467" s="79">
        <v>-9557.6</v>
      </c>
      <c r="D467" s="75">
        <v>24891.3</v>
      </c>
      <c r="E467" s="75">
        <v>34449</v>
      </c>
      <c r="F467" s="75">
        <v>19558.5</v>
      </c>
    </row>
    <row r="468" spans="1:6" ht="14.5" x14ac:dyDescent="0.35">
      <c r="A468" s="77" t="s">
        <v>645</v>
      </c>
      <c r="B468" s="77" t="s">
        <v>643</v>
      </c>
      <c r="C468" s="79">
        <v>-9557.6</v>
      </c>
      <c r="D468" s="75">
        <v>24891.3</v>
      </c>
      <c r="E468" s="75">
        <v>34449</v>
      </c>
      <c r="F468" s="75">
        <v>19558.5</v>
      </c>
    </row>
    <row r="469" spans="1:6" ht="14.5" x14ac:dyDescent="0.35">
      <c r="A469" s="77" t="s">
        <v>646</v>
      </c>
      <c r="B469" s="77" t="s">
        <v>643</v>
      </c>
      <c r="C469" s="79">
        <v>-9557.6</v>
      </c>
      <c r="D469" s="75">
        <v>24891.3</v>
      </c>
      <c r="E469" s="75">
        <v>34449</v>
      </c>
      <c r="F469" s="75">
        <v>19558.5</v>
      </c>
    </row>
    <row r="470" spans="1:6" ht="14.5" x14ac:dyDescent="0.35">
      <c r="A470" s="77" t="s">
        <v>647</v>
      </c>
      <c r="B470" s="77" t="s">
        <v>361</v>
      </c>
      <c r="C470" s="79">
        <v>-9557.6</v>
      </c>
      <c r="D470" s="75">
        <v>24891.3</v>
      </c>
      <c r="E470" s="75">
        <v>34449</v>
      </c>
      <c r="F470" s="75">
        <v>19558.5</v>
      </c>
    </row>
    <row r="471" spans="1:6" ht="14.5" x14ac:dyDescent="0.35">
      <c r="A471" s="77" t="s">
        <v>648</v>
      </c>
      <c r="B471" s="77" t="s">
        <v>361</v>
      </c>
      <c r="C471" s="79">
        <v>-9557.6</v>
      </c>
      <c r="D471" s="75">
        <v>24891.3</v>
      </c>
      <c r="E471" s="75">
        <v>34449</v>
      </c>
      <c r="F471" s="75">
        <v>19558.5</v>
      </c>
    </row>
    <row r="472" spans="1:6" ht="14.5" x14ac:dyDescent="0.35">
      <c r="A472" s="77" t="s">
        <v>649</v>
      </c>
      <c r="B472" s="77" t="s">
        <v>650</v>
      </c>
      <c r="C472" s="75">
        <v>41239.4</v>
      </c>
      <c r="D472" s="75">
        <v>187956.1</v>
      </c>
      <c r="E472" s="75">
        <v>146716.70000000001</v>
      </c>
      <c r="F472" s="75">
        <v>251834.3</v>
      </c>
    </row>
    <row r="473" spans="1:6" ht="14.5" x14ac:dyDescent="0.35">
      <c r="A473" s="77" t="s">
        <v>651</v>
      </c>
      <c r="B473" s="77" t="s">
        <v>652</v>
      </c>
      <c r="C473" s="75">
        <v>840.8</v>
      </c>
      <c r="D473" s="75">
        <v>13762.3</v>
      </c>
      <c r="E473" s="75">
        <v>12921.6</v>
      </c>
      <c r="F473" s="75">
        <v>12095.8</v>
      </c>
    </row>
    <row r="474" spans="1:6" ht="14.5" x14ac:dyDescent="0.35">
      <c r="A474" s="77" t="s">
        <v>653</v>
      </c>
      <c r="B474" s="77" t="s">
        <v>652</v>
      </c>
      <c r="C474" s="75">
        <v>840.8</v>
      </c>
      <c r="D474" s="75">
        <v>13762.3</v>
      </c>
      <c r="E474" s="75">
        <v>12921.6</v>
      </c>
      <c r="F474" s="75">
        <v>12095.8</v>
      </c>
    </row>
    <row r="475" spans="1:6" ht="14.5" x14ac:dyDescent="0.35">
      <c r="A475" s="77" t="s">
        <v>654</v>
      </c>
      <c r="B475" s="77" t="s">
        <v>652</v>
      </c>
      <c r="C475" s="75">
        <v>840.8</v>
      </c>
      <c r="D475" s="75">
        <v>13762.3</v>
      </c>
      <c r="E475" s="75">
        <v>12921.6</v>
      </c>
      <c r="F475" s="75">
        <v>12095.8</v>
      </c>
    </row>
    <row r="476" spans="1:6" ht="14.5" x14ac:dyDescent="0.35">
      <c r="A476" s="77" t="s">
        <v>655</v>
      </c>
      <c r="B476" s="77" t="s">
        <v>652</v>
      </c>
      <c r="C476" s="75">
        <v>840.8</v>
      </c>
      <c r="D476" s="75">
        <v>13762.3</v>
      </c>
      <c r="E476" s="75">
        <v>12921.6</v>
      </c>
      <c r="F476" s="75">
        <v>12095.8</v>
      </c>
    </row>
    <row r="477" spans="1:6" ht="14.5" x14ac:dyDescent="0.35">
      <c r="A477" s="77" t="s">
        <v>656</v>
      </c>
      <c r="B477" s="77" t="s">
        <v>361</v>
      </c>
      <c r="C477" s="75">
        <v>840.8</v>
      </c>
      <c r="D477" s="75">
        <v>13762.3</v>
      </c>
      <c r="E477" s="75">
        <v>12921.6</v>
      </c>
      <c r="F477" s="75">
        <v>12095.8</v>
      </c>
    </row>
    <row r="478" spans="1:6" ht="14.5" x14ac:dyDescent="0.35">
      <c r="A478" s="77" t="s">
        <v>657</v>
      </c>
      <c r="B478" s="77" t="s">
        <v>361</v>
      </c>
      <c r="C478" s="75">
        <v>840.8</v>
      </c>
      <c r="D478" s="75">
        <v>13762.3</v>
      </c>
      <c r="E478" s="75">
        <v>12921.6</v>
      </c>
      <c r="F478" s="75">
        <v>12095.8</v>
      </c>
    </row>
    <row r="479" spans="1:6" ht="14.5" x14ac:dyDescent="0.35">
      <c r="A479" s="77" t="s">
        <v>1284</v>
      </c>
      <c r="B479" s="77" t="s">
        <v>1285</v>
      </c>
      <c r="C479" s="75">
        <v>0</v>
      </c>
      <c r="D479" s="75">
        <v>440.9</v>
      </c>
      <c r="E479" s="75">
        <v>440.9</v>
      </c>
      <c r="F479" s="75">
        <v>2768.7</v>
      </c>
    </row>
    <row r="480" spans="1:6" ht="14.5" x14ac:dyDescent="0.35">
      <c r="A480" s="77" t="s">
        <v>1286</v>
      </c>
      <c r="B480" s="77" t="s">
        <v>1285</v>
      </c>
      <c r="C480" s="75">
        <v>0</v>
      </c>
      <c r="D480" s="75">
        <v>440.9</v>
      </c>
      <c r="E480" s="75">
        <v>440.9</v>
      </c>
      <c r="F480" s="75">
        <v>2768.7</v>
      </c>
    </row>
    <row r="481" spans="1:6" ht="14.5" x14ac:dyDescent="0.35">
      <c r="A481" s="77" t="s">
        <v>1287</v>
      </c>
      <c r="B481" s="77" t="s">
        <v>1285</v>
      </c>
      <c r="C481" s="75">
        <v>0</v>
      </c>
      <c r="D481" s="75">
        <v>440.9</v>
      </c>
      <c r="E481" s="75">
        <v>440.9</v>
      </c>
      <c r="F481" s="75">
        <v>2768.7</v>
      </c>
    </row>
    <row r="482" spans="1:6" ht="14.5" x14ac:dyDescent="0.35">
      <c r="A482" s="77" t="s">
        <v>1288</v>
      </c>
      <c r="B482" s="77" t="s">
        <v>1285</v>
      </c>
      <c r="C482" s="75">
        <v>0</v>
      </c>
      <c r="D482" s="75">
        <v>440.9</v>
      </c>
      <c r="E482" s="75">
        <v>440.9</v>
      </c>
      <c r="F482" s="75">
        <v>2768.7</v>
      </c>
    </row>
    <row r="483" spans="1:6" ht="14.5" x14ac:dyDescent="0.35">
      <c r="A483" s="77" t="s">
        <v>1289</v>
      </c>
      <c r="B483" s="77" t="s">
        <v>361</v>
      </c>
      <c r="C483" s="75">
        <v>0</v>
      </c>
      <c r="D483" s="75">
        <v>440.9</v>
      </c>
      <c r="E483" s="75">
        <v>440.9</v>
      </c>
      <c r="F483" s="75">
        <v>2768.7</v>
      </c>
    </row>
    <row r="484" spans="1:6" ht="14.5" x14ac:dyDescent="0.35">
      <c r="A484" s="77" t="s">
        <v>1290</v>
      </c>
      <c r="B484" s="77" t="s">
        <v>361</v>
      </c>
      <c r="C484" s="75">
        <v>0</v>
      </c>
      <c r="D484" s="75">
        <v>440.9</v>
      </c>
      <c r="E484" s="75">
        <v>440.9</v>
      </c>
      <c r="F484" s="75">
        <v>2768.7</v>
      </c>
    </row>
    <row r="485" spans="1:6" ht="14.5" x14ac:dyDescent="0.35">
      <c r="A485" s="77" t="s">
        <v>658</v>
      </c>
      <c r="B485" s="77" t="s">
        <v>659</v>
      </c>
      <c r="C485" s="75">
        <v>18683.400000000001</v>
      </c>
      <c r="D485" s="75">
        <v>21248</v>
      </c>
      <c r="E485" s="75">
        <v>2564.6</v>
      </c>
      <c r="F485" s="75">
        <v>34965.300000000003</v>
      </c>
    </row>
    <row r="486" spans="1:6" ht="14.5" x14ac:dyDescent="0.35">
      <c r="A486" s="77" t="s">
        <v>660</v>
      </c>
      <c r="B486" s="77" t="s">
        <v>659</v>
      </c>
      <c r="C486" s="75">
        <v>18683.400000000001</v>
      </c>
      <c r="D486" s="75">
        <v>21248</v>
      </c>
      <c r="E486" s="75">
        <v>2564.6</v>
      </c>
      <c r="F486" s="75">
        <v>34965.300000000003</v>
      </c>
    </row>
    <row r="487" spans="1:6" ht="14.5" x14ac:dyDescent="0.35">
      <c r="A487" s="77" t="s">
        <v>661</v>
      </c>
      <c r="B487" s="77" t="s">
        <v>659</v>
      </c>
      <c r="C487" s="75">
        <v>18683.400000000001</v>
      </c>
      <c r="D487" s="75">
        <v>21248</v>
      </c>
      <c r="E487" s="75">
        <v>2564.6</v>
      </c>
      <c r="F487" s="75">
        <v>34965.300000000003</v>
      </c>
    </row>
    <row r="488" spans="1:6" ht="14.5" x14ac:dyDescent="0.35">
      <c r="A488" s="77" t="s">
        <v>662</v>
      </c>
      <c r="B488" s="77" t="s">
        <v>659</v>
      </c>
      <c r="C488" s="75">
        <v>18683.400000000001</v>
      </c>
      <c r="D488" s="75">
        <v>21248</v>
      </c>
      <c r="E488" s="75">
        <v>2564.6</v>
      </c>
      <c r="F488" s="75">
        <v>34965.300000000003</v>
      </c>
    </row>
    <row r="489" spans="1:6" ht="14.5" x14ac:dyDescent="0.35">
      <c r="A489" s="77" t="s">
        <v>663</v>
      </c>
      <c r="B489" s="77" t="s">
        <v>361</v>
      </c>
      <c r="C489" s="75">
        <v>18683.400000000001</v>
      </c>
      <c r="D489" s="75">
        <v>21248</v>
      </c>
      <c r="E489" s="75">
        <v>2564.6</v>
      </c>
      <c r="F489" s="75">
        <v>34965.300000000003</v>
      </c>
    </row>
    <row r="490" spans="1:6" ht="14.5" x14ac:dyDescent="0.35">
      <c r="A490" s="77" t="s">
        <v>664</v>
      </c>
      <c r="B490" s="77" t="s">
        <v>361</v>
      </c>
      <c r="C490" s="75">
        <v>18683.400000000001</v>
      </c>
      <c r="D490" s="75">
        <v>21248</v>
      </c>
      <c r="E490" s="75">
        <v>2564.6</v>
      </c>
      <c r="F490" s="75">
        <v>34965.300000000003</v>
      </c>
    </row>
    <row r="491" spans="1:6" ht="14.5" x14ac:dyDescent="0.35">
      <c r="A491" s="77" t="s">
        <v>665</v>
      </c>
      <c r="B491" s="77" t="s">
        <v>666</v>
      </c>
      <c r="C491" s="75">
        <v>869.6</v>
      </c>
      <c r="D491" s="75">
        <v>4227.3</v>
      </c>
      <c r="E491" s="75">
        <v>3357.7</v>
      </c>
      <c r="F491" s="75">
        <v>10755.4</v>
      </c>
    </row>
    <row r="492" spans="1:6" ht="14.5" x14ac:dyDescent="0.35">
      <c r="A492" s="77" t="s">
        <v>667</v>
      </c>
      <c r="B492" s="77" t="s">
        <v>666</v>
      </c>
      <c r="C492" s="75">
        <v>869.6</v>
      </c>
      <c r="D492" s="75">
        <v>4227.3</v>
      </c>
      <c r="E492" s="75">
        <v>3357.7</v>
      </c>
      <c r="F492" s="75">
        <v>10755.4</v>
      </c>
    </row>
    <row r="493" spans="1:6" ht="14.5" x14ac:dyDescent="0.35">
      <c r="A493" s="77" t="s">
        <v>668</v>
      </c>
      <c r="B493" s="77" t="s">
        <v>666</v>
      </c>
      <c r="C493" s="75">
        <v>869.6</v>
      </c>
      <c r="D493" s="75">
        <v>4227.3</v>
      </c>
      <c r="E493" s="75">
        <v>3357.7</v>
      </c>
      <c r="F493" s="75">
        <v>10755.4</v>
      </c>
    </row>
    <row r="494" spans="1:6" ht="14.5" x14ac:dyDescent="0.35">
      <c r="A494" s="77" t="s">
        <v>669</v>
      </c>
      <c r="B494" s="77" t="s">
        <v>666</v>
      </c>
      <c r="C494" s="75">
        <v>869.6</v>
      </c>
      <c r="D494" s="75">
        <v>4227.3</v>
      </c>
      <c r="E494" s="75">
        <v>3357.7</v>
      </c>
      <c r="F494" s="75">
        <v>10755.4</v>
      </c>
    </row>
    <row r="495" spans="1:6" ht="14.5" x14ac:dyDescent="0.35">
      <c r="A495" s="77" t="s">
        <v>670</v>
      </c>
      <c r="B495" s="77" t="s">
        <v>361</v>
      </c>
      <c r="C495" s="75">
        <v>869.6</v>
      </c>
      <c r="D495" s="75">
        <v>4227.3</v>
      </c>
      <c r="E495" s="75">
        <v>3357.7</v>
      </c>
      <c r="F495" s="75">
        <v>10755.4</v>
      </c>
    </row>
    <row r="496" spans="1:6" ht="14.5" x14ac:dyDescent="0.35">
      <c r="A496" s="77" t="s">
        <v>671</v>
      </c>
      <c r="B496" s="77" t="s">
        <v>361</v>
      </c>
      <c r="C496" s="75">
        <v>869.6</v>
      </c>
      <c r="D496" s="75">
        <v>4227.3</v>
      </c>
      <c r="E496" s="75">
        <v>3357.7</v>
      </c>
      <c r="F496" s="75">
        <v>10755.4</v>
      </c>
    </row>
    <row r="497" spans="1:6" ht="14.5" x14ac:dyDescent="0.35">
      <c r="A497" s="77" t="s">
        <v>672</v>
      </c>
      <c r="B497" s="77" t="s">
        <v>673</v>
      </c>
      <c r="C497" s="75">
        <v>6971.3</v>
      </c>
      <c r="D497" s="75">
        <v>57216.5</v>
      </c>
      <c r="E497" s="75">
        <v>50245.2</v>
      </c>
      <c r="F497" s="75">
        <v>102169.60000000001</v>
      </c>
    </row>
    <row r="498" spans="1:6" ht="14.5" x14ac:dyDescent="0.35">
      <c r="A498" s="77" t="s">
        <v>674</v>
      </c>
      <c r="B498" s="77" t="s">
        <v>673</v>
      </c>
      <c r="C498" s="75">
        <v>6971.3</v>
      </c>
      <c r="D498" s="75">
        <v>57216.5</v>
      </c>
      <c r="E498" s="75">
        <v>50245.2</v>
      </c>
      <c r="F498" s="75">
        <v>102169.60000000001</v>
      </c>
    </row>
    <row r="499" spans="1:6" ht="14.5" x14ac:dyDescent="0.35">
      <c r="A499" s="77" t="s">
        <v>675</v>
      </c>
      <c r="B499" s="77" t="s">
        <v>673</v>
      </c>
      <c r="C499" s="75">
        <v>6971.3</v>
      </c>
      <c r="D499" s="75">
        <v>57216.5</v>
      </c>
      <c r="E499" s="75">
        <v>50245.2</v>
      </c>
      <c r="F499" s="75">
        <v>102169.60000000001</v>
      </c>
    </row>
    <row r="500" spans="1:6" ht="14.5" x14ac:dyDescent="0.35">
      <c r="A500" s="77" t="s">
        <v>676</v>
      </c>
      <c r="B500" s="77" t="s">
        <v>673</v>
      </c>
      <c r="C500" s="75">
        <v>6971.3</v>
      </c>
      <c r="D500" s="75">
        <v>57216.5</v>
      </c>
      <c r="E500" s="75">
        <v>50245.2</v>
      </c>
      <c r="F500" s="75">
        <v>102169.60000000001</v>
      </c>
    </row>
    <row r="501" spans="1:6" ht="14.5" x14ac:dyDescent="0.35">
      <c r="A501" s="77" t="s">
        <v>677</v>
      </c>
      <c r="B501" s="77" t="s">
        <v>361</v>
      </c>
      <c r="C501" s="75">
        <v>6971.3</v>
      </c>
      <c r="D501" s="75">
        <v>57216.5</v>
      </c>
      <c r="E501" s="75">
        <v>50245.2</v>
      </c>
      <c r="F501" s="75">
        <v>102169.60000000001</v>
      </c>
    </row>
    <row r="502" spans="1:6" ht="14.5" x14ac:dyDescent="0.35">
      <c r="A502" s="77" t="s">
        <v>678</v>
      </c>
      <c r="B502" s="77" t="s">
        <v>361</v>
      </c>
      <c r="C502" s="75">
        <v>6971.3</v>
      </c>
      <c r="D502" s="75">
        <v>57216.5</v>
      </c>
      <c r="E502" s="75">
        <v>50245.2</v>
      </c>
      <c r="F502" s="75">
        <v>102169.60000000001</v>
      </c>
    </row>
    <row r="503" spans="1:6" ht="14.5" x14ac:dyDescent="0.35">
      <c r="A503" s="77" t="s">
        <v>679</v>
      </c>
      <c r="B503" s="77" t="s">
        <v>680</v>
      </c>
      <c r="C503" s="75">
        <v>13874.3</v>
      </c>
      <c r="D503" s="75">
        <v>91061.1</v>
      </c>
      <c r="E503" s="75">
        <v>77186.7</v>
      </c>
      <c r="F503" s="75">
        <v>89079.5</v>
      </c>
    </row>
    <row r="504" spans="1:6" ht="14.5" x14ac:dyDescent="0.35">
      <c r="A504" s="77" t="s">
        <v>681</v>
      </c>
      <c r="B504" s="77" t="s">
        <v>680</v>
      </c>
      <c r="C504" s="75">
        <v>13874.3</v>
      </c>
      <c r="D504" s="75">
        <v>91061.1</v>
      </c>
      <c r="E504" s="75">
        <v>77186.7</v>
      </c>
      <c r="F504" s="75">
        <v>89079.5</v>
      </c>
    </row>
    <row r="505" spans="1:6" ht="14.5" x14ac:dyDescent="0.35">
      <c r="A505" s="77" t="s">
        <v>682</v>
      </c>
      <c r="B505" s="77" t="s">
        <v>680</v>
      </c>
      <c r="C505" s="75">
        <v>13874.3</v>
      </c>
      <c r="D505" s="75">
        <v>91061.1</v>
      </c>
      <c r="E505" s="75">
        <v>77186.7</v>
      </c>
      <c r="F505" s="75">
        <v>89079.5</v>
      </c>
    </row>
    <row r="506" spans="1:6" ht="14.5" x14ac:dyDescent="0.35">
      <c r="A506" s="77" t="s">
        <v>683</v>
      </c>
      <c r="B506" s="77" t="s">
        <v>680</v>
      </c>
      <c r="C506" s="75">
        <v>13874.3</v>
      </c>
      <c r="D506" s="75">
        <v>91061.1</v>
      </c>
      <c r="E506" s="75">
        <v>77186.7</v>
      </c>
      <c r="F506" s="75">
        <v>89079.5</v>
      </c>
    </row>
    <row r="507" spans="1:6" ht="14.5" x14ac:dyDescent="0.35">
      <c r="A507" s="77" t="s">
        <v>684</v>
      </c>
      <c r="B507" s="77" t="s">
        <v>361</v>
      </c>
      <c r="C507" s="75">
        <v>13874.3</v>
      </c>
      <c r="D507" s="75">
        <v>91061.1</v>
      </c>
      <c r="E507" s="75">
        <v>77186.7</v>
      </c>
      <c r="F507" s="75">
        <v>89079.5</v>
      </c>
    </row>
    <row r="508" spans="1:6" ht="14.5" x14ac:dyDescent="0.35">
      <c r="A508" s="77" t="s">
        <v>685</v>
      </c>
      <c r="B508" s="77" t="s">
        <v>361</v>
      </c>
      <c r="C508" s="75">
        <v>13874.3</v>
      </c>
      <c r="D508" s="75">
        <v>91061.1</v>
      </c>
      <c r="E508" s="75">
        <v>77186.7</v>
      </c>
      <c r="F508" s="75">
        <v>89079.5</v>
      </c>
    </row>
    <row r="509" spans="1:6" ht="14.5" x14ac:dyDescent="0.35">
      <c r="A509" s="77" t="s">
        <v>686</v>
      </c>
      <c r="B509" s="77" t="s">
        <v>687</v>
      </c>
      <c r="C509" s="75">
        <v>360.4</v>
      </c>
      <c r="D509" s="75">
        <v>8509.7000000000007</v>
      </c>
      <c r="E509" s="75">
        <v>8149.3</v>
      </c>
      <c r="F509" s="75">
        <v>12070.3</v>
      </c>
    </row>
    <row r="510" spans="1:6" ht="14.5" x14ac:dyDescent="0.35">
      <c r="A510" s="77" t="s">
        <v>688</v>
      </c>
      <c r="B510" s="77" t="s">
        <v>689</v>
      </c>
      <c r="C510" s="75">
        <v>3</v>
      </c>
      <c r="D510" s="75">
        <v>177.4</v>
      </c>
      <c r="E510" s="75">
        <v>174.5</v>
      </c>
      <c r="F510" s="75">
        <v>56.7</v>
      </c>
    </row>
    <row r="511" spans="1:6" ht="14.5" x14ac:dyDescent="0.35">
      <c r="A511" s="77" t="s">
        <v>690</v>
      </c>
      <c r="B511" s="77" t="s">
        <v>689</v>
      </c>
      <c r="C511" s="75">
        <v>3</v>
      </c>
      <c r="D511" s="75">
        <v>177.4</v>
      </c>
      <c r="E511" s="75">
        <v>174.5</v>
      </c>
      <c r="F511" s="75">
        <v>56.7</v>
      </c>
    </row>
    <row r="512" spans="1:6" ht="14.5" x14ac:dyDescent="0.35">
      <c r="A512" s="77" t="s">
        <v>691</v>
      </c>
      <c r="B512" s="77" t="s">
        <v>689</v>
      </c>
      <c r="C512" s="75">
        <v>3</v>
      </c>
      <c r="D512" s="75">
        <v>177.4</v>
      </c>
      <c r="E512" s="75">
        <v>174.5</v>
      </c>
      <c r="F512" s="75">
        <v>56.7</v>
      </c>
    </row>
    <row r="513" spans="1:6" ht="14.5" x14ac:dyDescent="0.35">
      <c r="A513" s="77" t="s">
        <v>692</v>
      </c>
      <c r="B513" s="77" t="s">
        <v>689</v>
      </c>
      <c r="C513" s="75">
        <v>3</v>
      </c>
      <c r="D513" s="75">
        <v>177.4</v>
      </c>
      <c r="E513" s="75">
        <v>174.5</v>
      </c>
      <c r="F513" s="75">
        <v>56.7</v>
      </c>
    </row>
    <row r="514" spans="1:6" ht="14.5" x14ac:dyDescent="0.35">
      <c r="A514" s="77" t="s">
        <v>693</v>
      </c>
      <c r="B514" s="77" t="s">
        <v>361</v>
      </c>
      <c r="C514" s="75">
        <v>3</v>
      </c>
      <c r="D514" s="75">
        <v>177.4</v>
      </c>
      <c r="E514" s="75">
        <v>174.5</v>
      </c>
      <c r="F514" s="75">
        <v>56.7</v>
      </c>
    </row>
    <row r="515" spans="1:6" ht="14.5" x14ac:dyDescent="0.35">
      <c r="A515" s="77" t="s">
        <v>694</v>
      </c>
      <c r="B515" s="77" t="s">
        <v>361</v>
      </c>
      <c r="C515" s="75">
        <v>3</v>
      </c>
      <c r="D515" s="75">
        <v>177.4</v>
      </c>
      <c r="E515" s="75">
        <v>174.5</v>
      </c>
      <c r="F515" s="75">
        <v>56.7</v>
      </c>
    </row>
    <row r="516" spans="1:6" ht="14.5" x14ac:dyDescent="0.35">
      <c r="A516" s="77" t="s">
        <v>695</v>
      </c>
      <c r="B516" s="77" t="s">
        <v>696</v>
      </c>
      <c r="C516" s="75">
        <v>357.4</v>
      </c>
      <c r="D516" s="75">
        <v>7435.9</v>
      </c>
      <c r="E516" s="75">
        <v>7078.5</v>
      </c>
      <c r="F516" s="75">
        <v>3767.8</v>
      </c>
    </row>
    <row r="517" spans="1:6" ht="14.5" x14ac:dyDescent="0.35">
      <c r="A517" s="77" t="s">
        <v>697</v>
      </c>
      <c r="B517" s="77" t="s">
        <v>696</v>
      </c>
      <c r="C517" s="75">
        <v>357.4</v>
      </c>
      <c r="D517" s="75">
        <v>7435.9</v>
      </c>
      <c r="E517" s="75">
        <v>7078.5</v>
      </c>
      <c r="F517" s="75">
        <v>3767.8</v>
      </c>
    </row>
    <row r="518" spans="1:6" ht="14.5" x14ac:dyDescent="0.35">
      <c r="A518" s="77" t="s">
        <v>698</v>
      </c>
      <c r="B518" s="77" t="s">
        <v>696</v>
      </c>
      <c r="C518" s="75">
        <v>357.4</v>
      </c>
      <c r="D518" s="75">
        <v>7435.9</v>
      </c>
      <c r="E518" s="75">
        <v>7078.5</v>
      </c>
      <c r="F518" s="75">
        <v>3767.8</v>
      </c>
    </row>
    <row r="519" spans="1:6" ht="14.5" x14ac:dyDescent="0.35">
      <c r="A519" s="77" t="s">
        <v>699</v>
      </c>
      <c r="B519" s="77" t="s">
        <v>696</v>
      </c>
      <c r="C519" s="75">
        <v>357.4</v>
      </c>
      <c r="D519" s="75">
        <v>7435.9</v>
      </c>
      <c r="E519" s="75">
        <v>7078.5</v>
      </c>
      <c r="F519" s="75">
        <v>3767.8</v>
      </c>
    </row>
    <row r="520" spans="1:6" ht="14.5" x14ac:dyDescent="0.35">
      <c r="A520" s="77" t="s">
        <v>700</v>
      </c>
      <c r="B520" s="77" t="s">
        <v>361</v>
      </c>
      <c r="C520" s="75">
        <v>357.4</v>
      </c>
      <c r="D520" s="75">
        <v>7435.9</v>
      </c>
      <c r="E520" s="75">
        <v>7078.5</v>
      </c>
      <c r="F520" s="75">
        <v>3767.8</v>
      </c>
    </row>
    <row r="521" spans="1:6" ht="14.5" x14ac:dyDescent="0.35">
      <c r="A521" s="77" t="s">
        <v>701</v>
      </c>
      <c r="B521" s="77" t="s">
        <v>361</v>
      </c>
      <c r="C521" s="75">
        <v>357.4</v>
      </c>
      <c r="D521" s="75">
        <v>7435.9</v>
      </c>
      <c r="E521" s="75">
        <v>7078.5</v>
      </c>
      <c r="F521" s="75">
        <v>3767.8</v>
      </c>
    </row>
    <row r="522" spans="1:6" ht="14.5" x14ac:dyDescent="0.35">
      <c r="A522" s="77" t="s">
        <v>702</v>
      </c>
      <c r="B522" s="77" t="s">
        <v>703</v>
      </c>
      <c r="C522" s="75">
        <v>0</v>
      </c>
      <c r="D522" s="75">
        <v>433.9</v>
      </c>
      <c r="E522" s="75">
        <v>433.9</v>
      </c>
      <c r="F522" s="75">
        <v>4846.1000000000004</v>
      </c>
    </row>
    <row r="523" spans="1:6" ht="14.5" x14ac:dyDescent="0.35">
      <c r="A523" s="77" t="s">
        <v>704</v>
      </c>
      <c r="B523" s="77" t="s">
        <v>703</v>
      </c>
      <c r="C523" s="75">
        <v>0</v>
      </c>
      <c r="D523" s="75">
        <v>433.9</v>
      </c>
      <c r="E523" s="75">
        <v>433.9</v>
      </c>
      <c r="F523" s="75">
        <v>4846.1000000000004</v>
      </c>
    </row>
    <row r="524" spans="1:6" ht="14.5" x14ac:dyDescent="0.35">
      <c r="A524" s="77" t="s">
        <v>705</v>
      </c>
      <c r="B524" s="77" t="s">
        <v>703</v>
      </c>
      <c r="C524" s="75">
        <v>0</v>
      </c>
      <c r="D524" s="75">
        <v>433.9</v>
      </c>
      <c r="E524" s="75">
        <v>433.9</v>
      </c>
      <c r="F524" s="75">
        <v>4846.1000000000004</v>
      </c>
    </row>
    <row r="525" spans="1:6" ht="14.5" x14ac:dyDescent="0.35">
      <c r="A525" s="77" t="s">
        <v>706</v>
      </c>
      <c r="B525" s="77" t="s">
        <v>703</v>
      </c>
      <c r="C525" s="75">
        <v>0</v>
      </c>
      <c r="D525" s="75">
        <v>433.9</v>
      </c>
      <c r="E525" s="75">
        <v>433.9</v>
      </c>
      <c r="F525" s="75">
        <v>4846.1000000000004</v>
      </c>
    </row>
    <row r="526" spans="1:6" ht="14.5" x14ac:dyDescent="0.35">
      <c r="A526" s="77" t="s">
        <v>707</v>
      </c>
      <c r="B526" s="77" t="s">
        <v>361</v>
      </c>
      <c r="C526" s="75">
        <v>0</v>
      </c>
      <c r="D526" s="75">
        <v>433.9</v>
      </c>
      <c r="E526" s="75">
        <v>433.9</v>
      </c>
      <c r="F526" s="75">
        <v>4846.1000000000004</v>
      </c>
    </row>
    <row r="527" spans="1:6" ht="14.5" x14ac:dyDescent="0.35">
      <c r="A527" s="77" t="s">
        <v>708</v>
      </c>
      <c r="B527" s="77" t="s">
        <v>361</v>
      </c>
      <c r="C527" s="75">
        <v>0</v>
      </c>
      <c r="D527" s="75">
        <v>433.9</v>
      </c>
      <c r="E527" s="75">
        <v>433.9</v>
      </c>
      <c r="F527" s="75">
        <v>4846.1000000000004</v>
      </c>
    </row>
    <row r="528" spans="1:6" ht="14.5" x14ac:dyDescent="0.35">
      <c r="A528" s="77" t="s">
        <v>709</v>
      </c>
      <c r="B528" s="77" t="s">
        <v>710</v>
      </c>
      <c r="C528" s="75">
        <v>0</v>
      </c>
      <c r="D528" s="75">
        <v>462.4</v>
      </c>
      <c r="E528" s="75">
        <v>462.4</v>
      </c>
      <c r="F528" s="75">
        <v>3399.7</v>
      </c>
    </row>
    <row r="529" spans="1:6" ht="14.5" x14ac:dyDescent="0.35">
      <c r="A529" s="77" t="s">
        <v>711</v>
      </c>
      <c r="B529" s="77" t="s">
        <v>710</v>
      </c>
      <c r="C529" s="75">
        <v>0</v>
      </c>
      <c r="D529" s="75">
        <v>462.4</v>
      </c>
      <c r="E529" s="75">
        <v>462.4</v>
      </c>
      <c r="F529" s="75">
        <v>3399.7</v>
      </c>
    </row>
    <row r="530" spans="1:6" ht="14.5" x14ac:dyDescent="0.35">
      <c r="A530" s="77" t="s">
        <v>712</v>
      </c>
      <c r="B530" s="77" t="s">
        <v>710</v>
      </c>
      <c r="C530" s="75">
        <v>0</v>
      </c>
      <c r="D530" s="75">
        <v>462.4</v>
      </c>
      <c r="E530" s="75">
        <v>462.4</v>
      </c>
      <c r="F530" s="75">
        <v>3399.7</v>
      </c>
    </row>
    <row r="531" spans="1:6" ht="14.5" x14ac:dyDescent="0.35">
      <c r="A531" s="77" t="s">
        <v>713</v>
      </c>
      <c r="B531" s="77" t="s">
        <v>710</v>
      </c>
      <c r="C531" s="75">
        <v>0</v>
      </c>
      <c r="D531" s="75">
        <v>462.4</v>
      </c>
      <c r="E531" s="75">
        <v>462.4</v>
      </c>
      <c r="F531" s="75">
        <v>3399.7</v>
      </c>
    </row>
    <row r="532" spans="1:6" ht="14.5" x14ac:dyDescent="0.35">
      <c r="A532" s="77" t="s">
        <v>714</v>
      </c>
      <c r="B532" s="77" t="s">
        <v>361</v>
      </c>
      <c r="C532" s="75">
        <v>0</v>
      </c>
      <c r="D532" s="75">
        <v>462.4</v>
      </c>
      <c r="E532" s="75">
        <v>462.4</v>
      </c>
      <c r="F532" s="75">
        <v>3399.7</v>
      </c>
    </row>
    <row r="533" spans="1:6" ht="14.5" x14ac:dyDescent="0.35">
      <c r="A533" s="77" t="s">
        <v>715</v>
      </c>
      <c r="B533" s="77" t="s">
        <v>361</v>
      </c>
      <c r="C533" s="75">
        <v>0</v>
      </c>
      <c r="D533" s="75">
        <v>462.4</v>
      </c>
      <c r="E533" s="75">
        <v>462.4</v>
      </c>
      <c r="F533" s="75">
        <v>3399.7</v>
      </c>
    </row>
    <row r="534" spans="1:6" ht="14.5" x14ac:dyDescent="0.35">
      <c r="A534" s="77" t="s">
        <v>716</v>
      </c>
      <c r="B534" s="77" t="s">
        <v>717</v>
      </c>
      <c r="C534" s="75">
        <v>1253.4000000000001</v>
      </c>
      <c r="D534" s="75">
        <v>15067.5</v>
      </c>
      <c r="E534" s="75">
        <v>13814</v>
      </c>
      <c r="F534" s="75">
        <v>14692.4</v>
      </c>
    </row>
    <row r="535" spans="1:6" ht="14.5" x14ac:dyDescent="0.35">
      <c r="A535" s="77" t="s">
        <v>718</v>
      </c>
      <c r="B535" s="77" t="s">
        <v>719</v>
      </c>
      <c r="C535" s="75">
        <v>1253.4000000000001</v>
      </c>
      <c r="D535" s="75">
        <v>15067.5</v>
      </c>
      <c r="E535" s="75">
        <v>13814</v>
      </c>
      <c r="F535" s="75">
        <v>14692.4</v>
      </c>
    </row>
    <row r="536" spans="1:6" ht="14.5" x14ac:dyDescent="0.35">
      <c r="A536" s="77" t="s">
        <v>720</v>
      </c>
      <c r="B536" s="77" t="s">
        <v>721</v>
      </c>
      <c r="C536" s="75">
        <v>1028.3</v>
      </c>
      <c r="D536" s="75">
        <v>12365.3</v>
      </c>
      <c r="E536" s="75">
        <v>11337.1</v>
      </c>
      <c r="F536" s="75">
        <v>9212</v>
      </c>
    </row>
    <row r="537" spans="1:6" ht="14.5" x14ac:dyDescent="0.35">
      <c r="A537" s="77" t="s">
        <v>722</v>
      </c>
      <c r="B537" s="77" t="s">
        <v>721</v>
      </c>
      <c r="C537" s="75">
        <v>1028.3</v>
      </c>
      <c r="D537" s="75">
        <v>12365.3</v>
      </c>
      <c r="E537" s="75">
        <v>11337.1</v>
      </c>
      <c r="F537" s="75">
        <v>9212</v>
      </c>
    </row>
    <row r="538" spans="1:6" ht="14.5" x14ac:dyDescent="0.35">
      <c r="A538" s="77" t="s">
        <v>723</v>
      </c>
      <c r="B538" s="77" t="s">
        <v>721</v>
      </c>
      <c r="C538" s="75">
        <v>1028.3</v>
      </c>
      <c r="D538" s="75">
        <v>12365.3</v>
      </c>
      <c r="E538" s="75">
        <v>11337.1</v>
      </c>
      <c r="F538" s="75">
        <v>9212</v>
      </c>
    </row>
    <row r="539" spans="1:6" ht="14.5" x14ac:dyDescent="0.35">
      <c r="A539" s="77" t="s">
        <v>724</v>
      </c>
      <c r="B539" s="77" t="s">
        <v>361</v>
      </c>
      <c r="C539" s="75">
        <v>1028.3</v>
      </c>
      <c r="D539" s="75">
        <v>12365.3</v>
      </c>
      <c r="E539" s="75">
        <v>11337.1</v>
      </c>
      <c r="F539" s="75">
        <v>9212</v>
      </c>
    </row>
    <row r="540" spans="1:6" ht="14.5" x14ac:dyDescent="0.35">
      <c r="A540" s="77" t="s">
        <v>725</v>
      </c>
      <c r="B540" s="77" t="s">
        <v>361</v>
      </c>
      <c r="C540" s="75">
        <v>1028.3</v>
      </c>
      <c r="D540" s="75">
        <v>12365.3</v>
      </c>
      <c r="E540" s="75">
        <v>11337.1</v>
      </c>
      <c r="F540" s="75">
        <v>9212</v>
      </c>
    </row>
    <row r="541" spans="1:6" ht="14.5" x14ac:dyDescent="0.35">
      <c r="A541" s="77" t="s">
        <v>726</v>
      </c>
      <c r="B541" s="77" t="s">
        <v>727</v>
      </c>
      <c r="C541" s="75">
        <v>225.2</v>
      </c>
      <c r="D541" s="75">
        <v>2702.1</v>
      </c>
      <c r="E541" s="75">
        <v>2477</v>
      </c>
      <c r="F541" s="75">
        <v>5480.4</v>
      </c>
    </row>
    <row r="542" spans="1:6" ht="14.5" x14ac:dyDescent="0.35">
      <c r="A542" s="77" t="s">
        <v>728</v>
      </c>
      <c r="B542" s="77" t="s">
        <v>727</v>
      </c>
      <c r="C542" s="75">
        <v>225.2</v>
      </c>
      <c r="D542" s="75">
        <v>2702.1</v>
      </c>
      <c r="E542" s="75">
        <v>2477</v>
      </c>
      <c r="F542" s="75">
        <v>5480.4</v>
      </c>
    </row>
    <row r="543" spans="1:6" ht="14.5" x14ac:dyDescent="0.35">
      <c r="A543" s="77" t="s">
        <v>729</v>
      </c>
      <c r="B543" s="77" t="s">
        <v>727</v>
      </c>
      <c r="C543" s="75">
        <v>225.2</v>
      </c>
      <c r="D543" s="75">
        <v>2702.1</v>
      </c>
      <c r="E543" s="75">
        <v>2477</v>
      </c>
      <c r="F543" s="75">
        <v>5480.4</v>
      </c>
    </row>
    <row r="544" spans="1:6" ht="14.5" x14ac:dyDescent="0.35">
      <c r="A544" s="77" t="s">
        <v>730</v>
      </c>
      <c r="B544" s="77" t="s">
        <v>727</v>
      </c>
      <c r="C544" s="75">
        <v>225.2</v>
      </c>
      <c r="D544" s="75">
        <v>2702.1</v>
      </c>
      <c r="E544" s="75">
        <v>2477</v>
      </c>
      <c r="F544" s="75">
        <v>5480.4</v>
      </c>
    </row>
    <row r="545" spans="1:6" ht="14.5" x14ac:dyDescent="0.35">
      <c r="A545" s="77" t="s">
        <v>731</v>
      </c>
      <c r="B545" s="77" t="s">
        <v>727</v>
      </c>
      <c r="C545" s="75">
        <v>225.2</v>
      </c>
      <c r="D545" s="75">
        <v>2702.1</v>
      </c>
      <c r="E545" s="75">
        <v>2477</v>
      </c>
      <c r="F545" s="75">
        <v>5480.4</v>
      </c>
    </row>
    <row r="546" spans="1:6" ht="14.5" x14ac:dyDescent="0.35">
      <c r="A546" s="77" t="s">
        <v>732</v>
      </c>
      <c r="B546" s="77" t="s">
        <v>733</v>
      </c>
      <c r="C546" s="75">
        <v>24071</v>
      </c>
      <c r="D546" s="75">
        <v>69420.5</v>
      </c>
      <c r="E546" s="75">
        <v>45349.5</v>
      </c>
      <c r="F546" s="75">
        <v>93331.7</v>
      </c>
    </row>
    <row r="547" spans="1:6" ht="14.5" x14ac:dyDescent="0.35">
      <c r="A547" s="77" t="s">
        <v>734</v>
      </c>
      <c r="B547" s="77" t="s">
        <v>735</v>
      </c>
      <c r="C547" s="75">
        <v>23806.6</v>
      </c>
      <c r="D547" s="75">
        <v>67196.600000000006</v>
      </c>
      <c r="E547" s="75">
        <v>43390.1</v>
      </c>
      <c r="F547" s="75">
        <v>88849</v>
      </c>
    </row>
    <row r="548" spans="1:6" ht="14.5" x14ac:dyDescent="0.35">
      <c r="A548" s="77" t="s">
        <v>736</v>
      </c>
      <c r="B548" s="77" t="s">
        <v>735</v>
      </c>
      <c r="C548" s="75">
        <v>23806.6</v>
      </c>
      <c r="D548" s="75">
        <v>67196.600000000006</v>
      </c>
      <c r="E548" s="75">
        <v>43390.1</v>
      </c>
      <c r="F548" s="75">
        <v>88849</v>
      </c>
    </row>
    <row r="549" spans="1:6" ht="14.5" x14ac:dyDescent="0.35">
      <c r="A549" s="77" t="s">
        <v>737</v>
      </c>
      <c r="B549" s="77" t="s">
        <v>735</v>
      </c>
      <c r="C549" s="75">
        <v>23806.6</v>
      </c>
      <c r="D549" s="75">
        <v>67196.600000000006</v>
      </c>
      <c r="E549" s="75">
        <v>43390.1</v>
      </c>
      <c r="F549" s="75">
        <v>88849</v>
      </c>
    </row>
    <row r="550" spans="1:6" ht="14.5" x14ac:dyDescent="0.35">
      <c r="A550" s="77" t="s">
        <v>738</v>
      </c>
      <c r="B550" s="77" t="s">
        <v>735</v>
      </c>
      <c r="C550" s="75">
        <v>23806.6</v>
      </c>
      <c r="D550" s="75">
        <v>67196.600000000006</v>
      </c>
      <c r="E550" s="75">
        <v>43390.1</v>
      </c>
      <c r="F550" s="75">
        <v>88849</v>
      </c>
    </row>
    <row r="551" spans="1:6" ht="14.5" x14ac:dyDescent="0.35">
      <c r="A551" s="77" t="s">
        <v>739</v>
      </c>
      <c r="B551" s="77" t="s">
        <v>361</v>
      </c>
      <c r="C551" s="75">
        <v>23806.6</v>
      </c>
      <c r="D551" s="75">
        <v>67196.600000000006</v>
      </c>
      <c r="E551" s="75">
        <v>43390.1</v>
      </c>
      <c r="F551" s="75">
        <v>79288.100000000006</v>
      </c>
    </row>
    <row r="552" spans="1:6" ht="14.5" x14ac:dyDescent="0.35">
      <c r="A552" s="77" t="s">
        <v>740</v>
      </c>
      <c r="B552" s="77" t="s">
        <v>361</v>
      </c>
      <c r="C552" s="75">
        <v>23806.6</v>
      </c>
      <c r="D552" s="75">
        <v>67196.600000000006</v>
      </c>
      <c r="E552" s="75">
        <v>43390.1</v>
      </c>
      <c r="F552" s="75">
        <v>79288.100000000006</v>
      </c>
    </row>
    <row r="553" spans="1:6" ht="14.5" x14ac:dyDescent="0.35">
      <c r="A553" s="77" t="s">
        <v>741</v>
      </c>
      <c r="B553" s="77" t="s">
        <v>364</v>
      </c>
      <c r="C553" s="75">
        <v>0</v>
      </c>
      <c r="D553" s="75">
        <v>0</v>
      </c>
      <c r="E553" s="75">
        <v>0</v>
      </c>
      <c r="F553" s="75">
        <v>9560.9</v>
      </c>
    </row>
    <row r="554" spans="1:6" ht="14.5" x14ac:dyDescent="0.35">
      <c r="A554" s="77" t="s">
        <v>742</v>
      </c>
      <c r="B554" s="77" t="s">
        <v>364</v>
      </c>
      <c r="C554" s="75">
        <v>0</v>
      </c>
      <c r="D554" s="75">
        <v>0</v>
      </c>
      <c r="E554" s="75">
        <v>0</v>
      </c>
      <c r="F554" s="75">
        <v>9560.9</v>
      </c>
    </row>
    <row r="555" spans="1:6" ht="14.5" x14ac:dyDescent="0.35">
      <c r="A555" s="77" t="s">
        <v>743</v>
      </c>
      <c r="B555" s="77" t="s">
        <v>744</v>
      </c>
      <c r="C555" s="75">
        <v>264.39999999999998</v>
      </c>
      <c r="D555" s="75">
        <v>2223.9</v>
      </c>
      <c r="E555" s="75">
        <v>1959.4</v>
      </c>
      <c r="F555" s="75">
        <v>4482.7</v>
      </c>
    </row>
    <row r="556" spans="1:6" ht="14.5" x14ac:dyDescent="0.35">
      <c r="A556" s="77" t="s">
        <v>745</v>
      </c>
      <c r="B556" s="77" t="s">
        <v>744</v>
      </c>
      <c r="C556" s="75">
        <v>264.39999999999998</v>
      </c>
      <c r="D556" s="75">
        <v>2223.9</v>
      </c>
      <c r="E556" s="75">
        <v>1959.4</v>
      </c>
      <c r="F556" s="75">
        <v>4482.7</v>
      </c>
    </row>
    <row r="557" spans="1:6" ht="14.5" x14ac:dyDescent="0.35">
      <c r="A557" s="77" t="s">
        <v>746</v>
      </c>
      <c r="B557" s="77" t="s">
        <v>744</v>
      </c>
      <c r="C557" s="75">
        <v>264.39999999999998</v>
      </c>
      <c r="D557" s="75">
        <v>2223.9</v>
      </c>
      <c r="E557" s="75">
        <v>1959.4</v>
      </c>
      <c r="F557" s="75">
        <v>4482.7</v>
      </c>
    </row>
    <row r="558" spans="1:6" ht="14.5" x14ac:dyDescent="0.35">
      <c r="A558" s="77" t="s">
        <v>747</v>
      </c>
      <c r="B558" s="77" t="s">
        <v>744</v>
      </c>
      <c r="C558" s="75">
        <v>264.39999999999998</v>
      </c>
      <c r="D558" s="75">
        <v>2223.9</v>
      </c>
      <c r="E558" s="75">
        <v>1959.4</v>
      </c>
      <c r="F558" s="75">
        <v>4482.7</v>
      </c>
    </row>
    <row r="559" spans="1:6" ht="14.5" x14ac:dyDescent="0.35">
      <c r="A559" s="77" t="s">
        <v>748</v>
      </c>
      <c r="B559" s="77" t="s">
        <v>361</v>
      </c>
      <c r="C559" s="75">
        <v>264.39999999999998</v>
      </c>
      <c r="D559" s="75">
        <v>2223.9</v>
      </c>
      <c r="E559" s="75">
        <v>1959.4</v>
      </c>
      <c r="F559" s="75">
        <v>4482.7</v>
      </c>
    </row>
    <row r="560" spans="1:6" ht="14.5" x14ac:dyDescent="0.35">
      <c r="A560" s="77" t="s">
        <v>749</v>
      </c>
      <c r="B560" s="77" t="s">
        <v>361</v>
      </c>
      <c r="C560" s="75">
        <v>264.39999999999998</v>
      </c>
      <c r="D560" s="75">
        <v>2223.9</v>
      </c>
      <c r="E560" s="75">
        <v>1959.4</v>
      </c>
      <c r="F560" s="75">
        <v>4482.7</v>
      </c>
    </row>
    <row r="561" spans="1:6" ht="14.5" x14ac:dyDescent="0.35">
      <c r="A561" s="77" t="s">
        <v>750</v>
      </c>
      <c r="B561" s="77" t="s">
        <v>751</v>
      </c>
      <c r="C561" s="75">
        <v>7002.3</v>
      </c>
      <c r="D561" s="75">
        <v>17742.8</v>
      </c>
      <c r="E561" s="75">
        <v>10740.5</v>
      </c>
      <c r="F561" s="75">
        <v>10903.3</v>
      </c>
    </row>
    <row r="562" spans="1:6" ht="14.5" x14ac:dyDescent="0.35">
      <c r="A562" s="77" t="s">
        <v>752</v>
      </c>
      <c r="B562" s="77" t="s">
        <v>753</v>
      </c>
      <c r="C562" s="75">
        <v>3</v>
      </c>
      <c r="D562" s="75">
        <v>1513.5</v>
      </c>
      <c r="E562" s="75">
        <v>1510.5</v>
      </c>
      <c r="F562" s="75">
        <v>872.4</v>
      </c>
    </row>
    <row r="563" spans="1:6" ht="14.5" x14ac:dyDescent="0.35">
      <c r="A563" s="77" t="s">
        <v>754</v>
      </c>
      <c r="B563" s="77" t="s">
        <v>753</v>
      </c>
      <c r="C563" s="75">
        <v>3</v>
      </c>
      <c r="D563" s="75">
        <v>1513.5</v>
      </c>
      <c r="E563" s="75">
        <v>1510.5</v>
      </c>
      <c r="F563" s="75">
        <v>872.4</v>
      </c>
    </row>
    <row r="564" spans="1:6" ht="14.5" x14ac:dyDescent="0.35">
      <c r="A564" s="77" t="s">
        <v>755</v>
      </c>
      <c r="B564" s="77" t="s">
        <v>753</v>
      </c>
      <c r="C564" s="75">
        <v>3</v>
      </c>
      <c r="D564" s="75">
        <v>1513.5</v>
      </c>
      <c r="E564" s="75">
        <v>1510.5</v>
      </c>
      <c r="F564" s="75">
        <v>872.4</v>
      </c>
    </row>
    <row r="565" spans="1:6" ht="14.5" x14ac:dyDescent="0.35">
      <c r="A565" s="77" t="s">
        <v>756</v>
      </c>
      <c r="B565" s="77" t="s">
        <v>753</v>
      </c>
      <c r="C565" s="75">
        <v>3</v>
      </c>
      <c r="D565" s="75">
        <v>1513.5</v>
      </c>
      <c r="E565" s="75">
        <v>1510.5</v>
      </c>
      <c r="F565" s="75">
        <v>872.4</v>
      </c>
    </row>
    <row r="566" spans="1:6" ht="14.5" x14ac:dyDescent="0.35">
      <c r="A566" s="77" t="s">
        <v>757</v>
      </c>
      <c r="B566" s="77" t="s">
        <v>361</v>
      </c>
      <c r="C566" s="75">
        <v>3</v>
      </c>
      <c r="D566" s="75">
        <v>1513.5</v>
      </c>
      <c r="E566" s="75">
        <v>1510.5</v>
      </c>
      <c r="F566" s="75">
        <v>872.4</v>
      </c>
    </row>
    <row r="567" spans="1:6" ht="14.5" x14ac:dyDescent="0.35">
      <c r="A567" s="77" t="s">
        <v>758</v>
      </c>
      <c r="B567" s="77" t="s">
        <v>361</v>
      </c>
      <c r="C567" s="75">
        <v>3</v>
      </c>
      <c r="D567" s="75">
        <v>1513.5</v>
      </c>
      <c r="E567" s="75">
        <v>1510.5</v>
      </c>
      <c r="F567" s="75">
        <v>872.4</v>
      </c>
    </row>
    <row r="568" spans="1:6" ht="14.5" x14ac:dyDescent="0.35">
      <c r="A568" s="77" t="s">
        <v>759</v>
      </c>
      <c r="B568" s="77" t="s">
        <v>760</v>
      </c>
      <c r="C568" s="75">
        <v>750</v>
      </c>
      <c r="D568" s="75">
        <v>1798.9</v>
      </c>
      <c r="E568" s="75">
        <v>1048.9000000000001</v>
      </c>
      <c r="F568" s="75">
        <v>2592.6</v>
      </c>
    </row>
    <row r="569" spans="1:6" ht="14.5" x14ac:dyDescent="0.35">
      <c r="A569" s="77" t="s">
        <v>761</v>
      </c>
      <c r="B569" s="77" t="s">
        <v>760</v>
      </c>
      <c r="C569" s="75">
        <v>750</v>
      </c>
      <c r="D569" s="75">
        <v>1798.9</v>
      </c>
      <c r="E569" s="75">
        <v>1048.9000000000001</v>
      </c>
      <c r="F569" s="75">
        <v>2592.6</v>
      </c>
    </row>
    <row r="570" spans="1:6" ht="14.5" x14ac:dyDescent="0.35">
      <c r="A570" s="77" t="s">
        <v>762</v>
      </c>
      <c r="B570" s="77" t="s">
        <v>760</v>
      </c>
      <c r="C570" s="75">
        <v>750</v>
      </c>
      <c r="D570" s="75">
        <v>1798.9</v>
      </c>
      <c r="E570" s="75">
        <v>1048.9000000000001</v>
      </c>
      <c r="F570" s="75">
        <v>2592.6</v>
      </c>
    </row>
    <row r="571" spans="1:6" ht="14.5" x14ac:dyDescent="0.35">
      <c r="A571" s="77" t="s">
        <v>763</v>
      </c>
      <c r="B571" s="77" t="s">
        <v>760</v>
      </c>
      <c r="C571" s="75">
        <v>750</v>
      </c>
      <c r="D571" s="75">
        <v>1798.9</v>
      </c>
      <c r="E571" s="75">
        <v>1048.9000000000001</v>
      </c>
      <c r="F571" s="75">
        <v>2592.6</v>
      </c>
    </row>
    <row r="572" spans="1:6" ht="14.5" x14ac:dyDescent="0.35">
      <c r="A572" s="77" t="s">
        <v>764</v>
      </c>
      <c r="B572" s="77" t="s">
        <v>361</v>
      </c>
      <c r="C572" s="75">
        <v>750</v>
      </c>
      <c r="D572" s="75">
        <v>750</v>
      </c>
      <c r="E572" s="75">
        <v>0</v>
      </c>
      <c r="F572" s="75">
        <v>2592.6</v>
      </c>
    </row>
    <row r="573" spans="1:6" ht="14.5" x14ac:dyDescent="0.35">
      <c r="A573" s="77" t="s">
        <v>765</v>
      </c>
      <c r="B573" s="77" t="s">
        <v>361</v>
      </c>
      <c r="C573" s="75">
        <v>750</v>
      </c>
      <c r="D573" s="75">
        <v>750</v>
      </c>
      <c r="E573" s="75">
        <v>0</v>
      </c>
      <c r="F573" s="75">
        <v>2592.6</v>
      </c>
    </row>
    <row r="574" spans="1:6" ht="14.5" x14ac:dyDescent="0.35">
      <c r="A574" s="77" t="s">
        <v>1224</v>
      </c>
      <c r="B574" s="77" t="s">
        <v>364</v>
      </c>
      <c r="C574" s="75">
        <v>0</v>
      </c>
      <c r="D574" s="75">
        <v>1048.9000000000001</v>
      </c>
      <c r="E574" s="75">
        <v>1048.9000000000001</v>
      </c>
      <c r="F574" s="75">
        <v>0</v>
      </c>
    </row>
    <row r="575" spans="1:6" ht="14.5" x14ac:dyDescent="0.35">
      <c r="A575" s="77" t="s">
        <v>1223</v>
      </c>
      <c r="B575" s="77" t="s">
        <v>364</v>
      </c>
      <c r="C575" s="75">
        <v>0</v>
      </c>
      <c r="D575" s="75">
        <v>1048.9000000000001</v>
      </c>
      <c r="E575" s="75">
        <v>1048.9000000000001</v>
      </c>
      <c r="F575" s="75">
        <v>0</v>
      </c>
    </row>
    <row r="576" spans="1:6" ht="14.5" x14ac:dyDescent="0.35">
      <c r="A576" s="77" t="s">
        <v>1313</v>
      </c>
      <c r="B576" s="77" t="s">
        <v>1314</v>
      </c>
      <c r="C576" s="75">
        <v>0</v>
      </c>
      <c r="D576" s="75">
        <v>0</v>
      </c>
      <c r="E576" s="75">
        <v>0</v>
      </c>
      <c r="F576" s="75">
        <v>174.6</v>
      </c>
    </row>
    <row r="577" spans="1:6" ht="14.5" x14ac:dyDescent="0.35">
      <c r="A577" s="77" t="s">
        <v>1315</v>
      </c>
      <c r="B577" s="77" t="s">
        <v>1314</v>
      </c>
      <c r="C577" s="75">
        <v>0</v>
      </c>
      <c r="D577" s="75">
        <v>0</v>
      </c>
      <c r="E577" s="75">
        <v>0</v>
      </c>
      <c r="F577" s="75">
        <v>174.6</v>
      </c>
    </row>
    <row r="578" spans="1:6" ht="14.5" x14ac:dyDescent="0.35">
      <c r="A578" s="77" t="s">
        <v>1316</v>
      </c>
      <c r="B578" s="77" t="s">
        <v>1314</v>
      </c>
      <c r="C578" s="75">
        <v>0</v>
      </c>
      <c r="D578" s="75">
        <v>0</v>
      </c>
      <c r="E578" s="75">
        <v>0</v>
      </c>
      <c r="F578" s="75">
        <v>174.6</v>
      </c>
    </row>
    <row r="579" spans="1:6" ht="14.5" x14ac:dyDescent="0.35">
      <c r="A579" s="77" t="s">
        <v>1317</v>
      </c>
      <c r="B579" s="77" t="s">
        <v>1314</v>
      </c>
      <c r="C579" s="75">
        <v>0</v>
      </c>
      <c r="D579" s="75">
        <v>0</v>
      </c>
      <c r="E579" s="75">
        <v>0</v>
      </c>
      <c r="F579" s="75">
        <v>174.6</v>
      </c>
    </row>
    <row r="580" spans="1:6" ht="14.5" x14ac:dyDescent="0.35">
      <c r="A580" s="77" t="s">
        <v>1318</v>
      </c>
      <c r="B580" s="77" t="s">
        <v>361</v>
      </c>
      <c r="C580" s="75">
        <v>0</v>
      </c>
      <c r="D580" s="75">
        <v>0</v>
      </c>
      <c r="E580" s="75">
        <v>0</v>
      </c>
      <c r="F580" s="75">
        <v>174.6</v>
      </c>
    </row>
    <row r="581" spans="1:6" ht="14.5" x14ac:dyDescent="0.35">
      <c r="A581" s="77" t="s">
        <v>1319</v>
      </c>
      <c r="B581" s="77" t="s">
        <v>361</v>
      </c>
      <c r="C581" s="75">
        <v>0</v>
      </c>
      <c r="D581" s="75">
        <v>0</v>
      </c>
      <c r="E581" s="75">
        <v>0</v>
      </c>
      <c r="F581" s="75">
        <v>174.6</v>
      </c>
    </row>
    <row r="582" spans="1:6" ht="14.5" x14ac:dyDescent="0.35">
      <c r="A582" s="77" t="s">
        <v>766</v>
      </c>
      <c r="B582" s="77" t="s">
        <v>767</v>
      </c>
      <c r="C582" s="75">
        <v>0</v>
      </c>
      <c r="D582" s="75">
        <v>1582</v>
      </c>
      <c r="E582" s="75">
        <v>1582</v>
      </c>
      <c r="F582" s="75">
        <v>5141.5</v>
      </c>
    </row>
    <row r="583" spans="1:6" ht="14.5" x14ac:dyDescent="0.35">
      <c r="A583" s="77" t="s">
        <v>768</v>
      </c>
      <c r="B583" s="77" t="s">
        <v>767</v>
      </c>
      <c r="C583" s="75">
        <v>0</v>
      </c>
      <c r="D583" s="75">
        <v>1582</v>
      </c>
      <c r="E583" s="75">
        <v>1582</v>
      </c>
      <c r="F583" s="75">
        <v>5141.5</v>
      </c>
    </row>
    <row r="584" spans="1:6" ht="14.5" x14ac:dyDescent="0.35">
      <c r="A584" s="77" t="s">
        <v>769</v>
      </c>
      <c r="B584" s="77" t="s">
        <v>767</v>
      </c>
      <c r="C584" s="75">
        <v>0</v>
      </c>
      <c r="D584" s="75">
        <v>1582</v>
      </c>
      <c r="E584" s="75">
        <v>1582</v>
      </c>
      <c r="F584" s="75">
        <v>5141.5</v>
      </c>
    </row>
    <row r="585" spans="1:6" ht="14.5" x14ac:dyDescent="0.35">
      <c r="A585" s="77" t="s">
        <v>770</v>
      </c>
      <c r="B585" s="77" t="s">
        <v>767</v>
      </c>
      <c r="C585" s="75">
        <v>0</v>
      </c>
      <c r="D585" s="75">
        <v>1582</v>
      </c>
      <c r="E585" s="75">
        <v>1582</v>
      </c>
      <c r="F585" s="75">
        <v>5141.5</v>
      </c>
    </row>
    <row r="586" spans="1:6" ht="14.5" x14ac:dyDescent="0.35">
      <c r="A586" s="77" t="s">
        <v>771</v>
      </c>
      <c r="B586" s="77" t="s">
        <v>361</v>
      </c>
      <c r="C586" s="75">
        <v>0</v>
      </c>
      <c r="D586" s="75">
        <v>1582</v>
      </c>
      <c r="E586" s="75">
        <v>1582</v>
      </c>
      <c r="F586" s="75">
        <v>5141.5</v>
      </c>
    </row>
    <row r="587" spans="1:6" ht="14.5" x14ac:dyDescent="0.35">
      <c r="A587" s="77" t="s">
        <v>772</v>
      </c>
      <c r="B587" s="77" t="s">
        <v>361</v>
      </c>
      <c r="C587" s="75">
        <v>0</v>
      </c>
      <c r="D587" s="75">
        <v>1582</v>
      </c>
      <c r="E587" s="75">
        <v>1582</v>
      </c>
      <c r="F587" s="75">
        <v>5141.5</v>
      </c>
    </row>
    <row r="588" spans="1:6" ht="14.5" x14ac:dyDescent="0.35">
      <c r="A588" s="77" t="s">
        <v>773</v>
      </c>
      <c r="B588" s="77" t="s">
        <v>774</v>
      </c>
      <c r="C588" s="75">
        <v>0</v>
      </c>
      <c r="D588" s="75">
        <v>135.6</v>
      </c>
      <c r="E588" s="75">
        <v>135.6</v>
      </c>
      <c r="F588" s="75">
        <v>1182</v>
      </c>
    </row>
    <row r="589" spans="1:6" ht="14.5" x14ac:dyDescent="0.35">
      <c r="A589" s="77" t="s">
        <v>775</v>
      </c>
      <c r="B589" s="77" t="s">
        <v>774</v>
      </c>
      <c r="C589" s="75">
        <v>0</v>
      </c>
      <c r="D589" s="75">
        <v>135.6</v>
      </c>
      <c r="E589" s="75">
        <v>135.6</v>
      </c>
      <c r="F589" s="75">
        <v>1182</v>
      </c>
    </row>
    <row r="590" spans="1:6" ht="14.5" x14ac:dyDescent="0.35">
      <c r="A590" s="77" t="s">
        <v>776</v>
      </c>
      <c r="B590" s="77" t="s">
        <v>774</v>
      </c>
      <c r="C590" s="75">
        <v>0</v>
      </c>
      <c r="D590" s="75">
        <v>135.6</v>
      </c>
      <c r="E590" s="75">
        <v>135.6</v>
      </c>
      <c r="F590" s="75">
        <v>1182</v>
      </c>
    </row>
    <row r="591" spans="1:6" ht="14.5" x14ac:dyDescent="0.35">
      <c r="A591" s="77" t="s">
        <v>777</v>
      </c>
      <c r="B591" s="77" t="s">
        <v>774</v>
      </c>
      <c r="C591" s="75">
        <v>0</v>
      </c>
      <c r="D591" s="75">
        <v>135.6</v>
      </c>
      <c r="E591" s="75">
        <v>135.6</v>
      </c>
      <c r="F591" s="75">
        <v>1182</v>
      </c>
    </row>
    <row r="592" spans="1:6" ht="14.5" x14ac:dyDescent="0.35">
      <c r="A592" s="77" t="s">
        <v>778</v>
      </c>
      <c r="B592" s="77" t="s">
        <v>361</v>
      </c>
      <c r="C592" s="75">
        <v>0</v>
      </c>
      <c r="D592" s="75">
        <v>135.6</v>
      </c>
      <c r="E592" s="75">
        <v>135.6</v>
      </c>
      <c r="F592" s="75">
        <v>1182</v>
      </c>
    </row>
    <row r="593" spans="1:6" ht="14.5" x14ac:dyDescent="0.35">
      <c r="A593" s="77" t="s">
        <v>779</v>
      </c>
      <c r="B593" s="77" t="s">
        <v>361</v>
      </c>
      <c r="C593" s="75">
        <v>0</v>
      </c>
      <c r="D593" s="75">
        <v>135.6</v>
      </c>
      <c r="E593" s="75">
        <v>135.6</v>
      </c>
      <c r="F593" s="75">
        <v>1182</v>
      </c>
    </row>
    <row r="594" spans="1:6" ht="14.5" x14ac:dyDescent="0.35">
      <c r="A594" s="77" t="s">
        <v>1320</v>
      </c>
      <c r="B594" s="77" t="s">
        <v>1321</v>
      </c>
      <c r="C594" s="75">
        <v>6249.3</v>
      </c>
      <c r="D594" s="75">
        <v>12296.3</v>
      </c>
      <c r="E594" s="75">
        <v>6047</v>
      </c>
      <c r="F594" s="75">
        <v>480.8</v>
      </c>
    </row>
    <row r="595" spans="1:6" ht="14.5" x14ac:dyDescent="0.35">
      <c r="A595" s="77" t="s">
        <v>1322</v>
      </c>
      <c r="B595" s="77" t="s">
        <v>1321</v>
      </c>
      <c r="C595" s="75">
        <v>6249.3</v>
      </c>
      <c r="D595" s="75">
        <v>12296.3</v>
      </c>
      <c r="E595" s="75">
        <v>6047</v>
      </c>
      <c r="F595" s="75">
        <v>480.8</v>
      </c>
    </row>
    <row r="596" spans="1:6" ht="14.5" x14ac:dyDescent="0.35">
      <c r="A596" s="77" t="s">
        <v>1323</v>
      </c>
      <c r="B596" s="77" t="s">
        <v>1321</v>
      </c>
      <c r="C596" s="75">
        <v>6249.3</v>
      </c>
      <c r="D596" s="75">
        <v>12296.3</v>
      </c>
      <c r="E596" s="75">
        <v>6047</v>
      </c>
      <c r="F596" s="75">
        <v>480.8</v>
      </c>
    </row>
    <row r="597" spans="1:6" ht="14.5" x14ac:dyDescent="0.35">
      <c r="A597" s="77" t="s">
        <v>1324</v>
      </c>
      <c r="B597" s="77" t="s">
        <v>1321</v>
      </c>
      <c r="C597" s="75">
        <v>6249.3</v>
      </c>
      <c r="D597" s="75">
        <v>12296.3</v>
      </c>
      <c r="E597" s="75">
        <v>6047</v>
      </c>
      <c r="F597" s="75">
        <v>480.8</v>
      </c>
    </row>
    <row r="598" spans="1:6" ht="14.5" x14ac:dyDescent="0.35">
      <c r="A598" s="77" t="s">
        <v>1325</v>
      </c>
      <c r="B598" s="77" t="s">
        <v>361</v>
      </c>
      <c r="C598" s="75">
        <v>6249.3</v>
      </c>
      <c r="D598" s="75">
        <v>12296.3</v>
      </c>
      <c r="E598" s="75">
        <v>6047</v>
      </c>
      <c r="F598" s="75">
        <v>480.8</v>
      </c>
    </row>
    <row r="599" spans="1:6" ht="14.5" x14ac:dyDescent="0.35">
      <c r="A599" s="77" t="s">
        <v>1326</v>
      </c>
      <c r="B599" s="77" t="s">
        <v>361</v>
      </c>
      <c r="C599" s="75">
        <v>6249.3</v>
      </c>
      <c r="D599" s="75">
        <v>12296.3</v>
      </c>
      <c r="E599" s="75">
        <v>6047</v>
      </c>
      <c r="F599" s="75">
        <v>480.8</v>
      </c>
    </row>
    <row r="600" spans="1:6" ht="14.5" x14ac:dyDescent="0.35">
      <c r="A600" s="77" t="s">
        <v>780</v>
      </c>
      <c r="B600" s="77" t="s">
        <v>781</v>
      </c>
      <c r="C600" s="75">
        <v>0</v>
      </c>
      <c r="D600" s="75">
        <v>416.5</v>
      </c>
      <c r="E600" s="75">
        <v>416.5</v>
      </c>
      <c r="F600" s="75">
        <v>459.5</v>
      </c>
    </row>
    <row r="601" spans="1:6" ht="14.5" x14ac:dyDescent="0.35">
      <c r="A601" s="77" t="s">
        <v>782</v>
      </c>
      <c r="B601" s="77" t="s">
        <v>781</v>
      </c>
      <c r="C601" s="75">
        <v>0</v>
      </c>
      <c r="D601" s="75">
        <v>416.5</v>
      </c>
      <c r="E601" s="75">
        <v>416.5</v>
      </c>
      <c r="F601" s="75">
        <v>459.5</v>
      </c>
    </row>
    <row r="602" spans="1:6" ht="14.5" x14ac:dyDescent="0.35">
      <c r="A602" s="77" t="s">
        <v>783</v>
      </c>
      <c r="B602" s="77" t="s">
        <v>781</v>
      </c>
      <c r="C602" s="75">
        <v>0</v>
      </c>
      <c r="D602" s="75">
        <v>416.5</v>
      </c>
      <c r="E602" s="75">
        <v>416.5</v>
      </c>
      <c r="F602" s="75">
        <v>459.5</v>
      </c>
    </row>
    <row r="603" spans="1:6" ht="14.5" x14ac:dyDescent="0.35">
      <c r="A603" s="77" t="s">
        <v>784</v>
      </c>
      <c r="B603" s="77" t="s">
        <v>781</v>
      </c>
      <c r="C603" s="75">
        <v>0</v>
      </c>
      <c r="D603" s="75">
        <v>416.5</v>
      </c>
      <c r="E603" s="75">
        <v>416.5</v>
      </c>
      <c r="F603" s="75">
        <v>459.5</v>
      </c>
    </row>
    <row r="604" spans="1:6" ht="14.5" x14ac:dyDescent="0.35">
      <c r="A604" s="77" t="s">
        <v>785</v>
      </c>
      <c r="B604" s="77" t="s">
        <v>361</v>
      </c>
      <c r="C604" s="75">
        <v>0</v>
      </c>
      <c r="D604" s="75">
        <v>416.5</v>
      </c>
      <c r="E604" s="75">
        <v>416.5</v>
      </c>
      <c r="F604" s="75">
        <v>459.5</v>
      </c>
    </row>
    <row r="605" spans="1:6" ht="14.5" x14ac:dyDescent="0.35">
      <c r="A605" s="77" t="s">
        <v>786</v>
      </c>
      <c r="B605" s="77" t="s">
        <v>781</v>
      </c>
      <c r="C605" s="75">
        <v>0</v>
      </c>
      <c r="D605" s="75">
        <v>416.5</v>
      </c>
      <c r="E605" s="75">
        <v>416.5</v>
      </c>
      <c r="F605" s="75">
        <v>459.5</v>
      </c>
    </row>
    <row r="606" spans="1:6" ht="14.5" x14ac:dyDescent="0.35">
      <c r="A606" s="77" t="s">
        <v>787</v>
      </c>
      <c r="B606" s="77" t="s">
        <v>788</v>
      </c>
      <c r="C606" s="75">
        <v>0</v>
      </c>
      <c r="D606" s="75">
        <v>0</v>
      </c>
      <c r="E606" s="75">
        <v>0</v>
      </c>
      <c r="F606" s="75">
        <v>837.9</v>
      </c>
    </row>
    <row r="607" spans="1:6" ht="14.5" x14ac:dyDescent="0.35">
      <c r="A607" s="77" t="s">
        <v>789</v>
      </c>
      <c r="B607" s="77" t="s">
        <v>790</v>
      </c>
      <c r="C607" s="75">
        <v>0</v>
      </c>
      <c r="D607" s="75">
        <v>0</v>
      </c>
      <c r="E607" s="75">
        <v>0</v>
      </c>
      <c r="F607" s="75">
        <v>766</v>
      </c>
    </row>
    <row r="608" spans="1:6" ht="14.5" x14ac:dyDescent="0.35">
      <c r="A608" s="77" t="s">
        <v>791</v>
      </c>
      <c r="B608" s="77" t="s">
        <v>790</v>
      </c>
      <c r="C608" s="75">
        <v>0</v>
      </c>
      <c r="D608" s="75">
        <v>0</v>
      </c>
      <c r="E608" s="75">
        <v>0</v>
      </c>
      <c r="F608" s="75">
        <v>766</v>
      </c>
    </row>
    <row r="609" spans="1:6" ht="14.5" x14ac:dyDescent="0.35">
      <c r="A609" s="77" t="s">
        <v>792</v>
      </c>
      <c r="B609" s="77" t="s">
        <v>790</v>
      </c>
      <c r="C609" s="75">
        <v>0</v>
      </c>
      <c r="D609" s="75">
        <v>0</v>
      </c>
      <c r="E609" s="75">
        <v>0</v>
      </c>
      <c r="F609" s="75">
        <v>766</v>
      </c>
    </row>
    <row r="610" spans="1:6" ht="14.5" x14ac:dyDescent="0.35">
      <c r="A610" s="77" t="s">
        <v>793</v>
      </c>
      <c r="B610" s="77" t="s">
        <v>790</v>
      </c>
      <c r="C610" s="75">
        <v>0</v>
      </c>
      <c r="D610" s="75">
        <v>0</v>
      </c>
      <c r="E610" s="75">
        <v>0</v>
      </c>
      <c r="F610" s="75">
        <v>766</v>
      </c>
    </row>
    <row r="611" spans="1:6" ht="14.5" x14ac:dyDescent="0.35">
      <c r="A611" s="77" t="s">
        <v>794</v>
      </c>
      <c r="B611" s="77" t="s">
        <v>361</v>
      </c>
      <c r="C611" s="75">
        <v>0</v>
      </c>
      <c r="D611" s="75">
        <v>0</v>
      </c>
      <c r="E611" s="75">
        <v>0</v>
      </c>
      <c r="F611" s="75">
        <v>766</v>
      </c>
    </row>
    <row r="612" spans="1:6" ht="14.5" x14ac:dyDescent="0.35">
      <c r="A612" s="77" t="s">
        <v>795</v>
      </c>
      <c r="B612" s="77" t="s">
        <v>361</v>
      </c>
      <c r="C612" s="75">
        <v>0</v>
      </c>
      <c r="D612" s="75">
        <v>0</v>
      </c>
      <c r="E612" s="75">
        <v>0</v>
      </c>
      <c r="F612" s="75">
        <v>766</v>
      </c>
    </row>
    <row r="613" spans="1:6" ht="14.5" x14ac:dyDescent="0.35">
      <c r="A613" s="77" t="s">
        <v>796</v>
      </c>
      <c r="B613" s="77" t="s">
        <v>797</v>
      </c>
      <c r="C613" s="75">
        <v>0</v>
      </c>
      <c r="D613" s="75">
        <v>0</v>
      </c>
      <c r="E613" s="75">
        <v>0</v>
      </c>
      <c r="F613" s="75">
        <v>71.900000000000006</v>
      </c>
    </row>
    <row r="614" spans="1:6" ht="14.5" x14ac:dyDescent="0.35">
      <c r="A614" s="77" t="s">
        <v>798</v>
      </c>
      <c r="B614" s="77" t="s">
        <v>797</v>
      </c>
      <c r="C614" s="75">
        <v>0</v>
      </c>
      <c r="D614" s="75">
        <v>0</v>
      </c>
      <c r="E614" s="75">
        <v>0</v>
      </c>
      <c r="F614" s="75">
        <v>71.900000000000006</v>
      </c>
    </row>
    <row r="615" spans="1:6" ht="14.5" x14ac:dyDescent="0.35">
      <c r="A615" s="77" t="s">
        <v>799</v>
      </c>
      <c r="B615" s="77" t="s">
        <v>797</v>
      </c>
      <c r="C615" s="75">
        <v>0</v>
      </c>
      <c r="D615" s="75">
        <v>0</v>
      </c>
      <c r="E615" s="75">
        <v>0</v>
      </c>
      <c r="F615" s="75">
        <v>71.900000000000006</v>
      </c>
    </row>
    <row r="616" spans="1:6" ht="14.5" x14ac:dyDescent="0.35">
      <c r="A616" s="77" t="s">
        <v>800</v>
      </c>
      <c r="B616" s="77" t="s">
        <v>797</v>
      </c>
      <c r="C616" s="75">
        <v>0</v>
      </c>
      <c r="D616" s="75">
        <v>0</v>
      </c>
      <c r="E616" s="75">
        <v>0</v>
      </c>
      <c r="F616" s="75">
        <v>71.900000000000006</v>
      </c>
    </row>
    <row r="617" spans="1:6" ht="14.5" x14ac:dyDescent="0.35">
      <c r="A617" s="77" t="s">
        <v>801</v>
      </c>
      <c r="B617" s="77" t="s">
        <v>361</v>
      </c>
      <c r="C617" s="75">
        <v>0</v>
      </c>
      <c r="D617" s="75">
        <v>0</v>
      </c>
      <c r="E617" s="75">
        <v>0</v>
      </c>
      <c r="F617" s="75">
        <v>71.900000000000006</v>
      </c>
    </row>
    <row r="618" spans="1:6" ht="14.5" x14ac:dyDescent="0.35">
      <c r="A618" s="77" t="s">
        <v>802</v>
      </c>
      <c r="B618" s="77" t="s">
        <v>361</v>
      </c>
      <c r="C618" s="75">
        <v>0</v>
      </c>
      <c r="D618" s="75">
        <v>0</v>
      </c>
      <c r="E618" s="75">
        <v>0</v>
      </c>
      <c r="F618" s="75">
        <v>71.900000000000006</v>
      </c>
    </row>
    <row r="619" spans="1:6" ht="14.5" x14ac:dyDescent="0.35">
      <c r="A619" s="78" t="s">
        <v>803</v>
      </c>
      <c r="B619" s="78" t="s">
        <v>804</v>
      </c>
      <c r="C619" s="75">
        <v>5538.4</v>
      </c>
      <c r="D619" s="75">
        <v>107974.3</v>
      </c>
      <c r="E619" s="75">
        <v>102435.9</v>
      </c>
      <c r="F619" s="75">
        <v>19782.2</v>
      </c>
    </row>
    <row r="620" spans="1:6" ht="14.5" x14ac:dyDescent="0.35">
      <c r="A620" s="77" t="s">
        <v>805</v>
      </c>
      <c r="B620" s="77" t="s">
        <v>806</v>
      </c>
      <c r="C620" s="75">
        <v>1568.2</v>
      </c>
      <c r="D620" s="75">
        <v>22831</v>
      </c>
      <c r="E620" s="75">
        <v>21262.799999999999</v>
      </c>
      <c r="F620" s="75">
        <v>2923</v>
      </c>
    </row>
    <row r="621" spans="1:6" ht="14.5" x14ac:dyDescent="0.35">
      <c r="A621" s="77" t="s">
        <v>807</v>
      </c>
      <c r="B621" s="77" t="s">
        <v>808</v>
      </c>
      <c r="C621" s="75">
        <v>1568.2</v>
      </c>
      <c r="D621" s="75">
        <v>22830.6</v>
      </c>
      <c r="E621" s="75">
        <v>21262.400000000001</v>
      </c>
      <c r="F621" s="75">
        <v>1728.8</v>
      </c>
    </row>
    <row r="622" spans="1:6" ht="14.5" x14ac:dyDescent="0.35">
      <c r="A622" s="77" t="s">
        <v>809</v>
      </c>
      <c r="B622" s="77" t="s">
        <v>808</v>
      </c>
      <c r="C622" s="75">
        <v>1568.2</v>
      </c>
      <c r="D622" s="75">
        <v>22830.6</v>
      </c>
      <c r="E622" s="75">
        <v>21262.400000000001</v>
      </c>
      <c r="F622" s="75">
        <v>1728.8</v>
      </c>
    </row>
    <row r="623" spans="1:6" ht="14.5" x14ac:dyDescent="0.35">
      <c r="A623" s="77" t="s">
        <v>810</v>
      </c>
      <c r="B623" s="77" t="s">
        <v>808</v>
      </c>
      <c r="C623" s="75">
        <v>1568.2</v>
      </c>
      <c r="D623" s="75">
        <v>22830.6</v>
      </c>
      <c r="E623" s="75">
        <v>21262.400000000001</v>
      </c>
      <c r="F623" s="75">
        <v>1728.8</v>
      </c>
    </row>
    <row r="624" spans="1:6" ht="14.5" x14ac:dyDescent="0.35">
      <c r="A624" s="77" t="s">
        <v>811</v>
      </c>
      <c r="B624" s="77" t="s">
        <v>808</v>
      </c>
      <c r="C624" s="75">
        <v>1568.2</v>
      </c>
      <c r="D624" s="75">
        <v>22830.6</v>
      </c>
      <c r="E624" s="75">
        <v>21262.400000000001</v>
      </c>
      <c r="F624" s="75">
        <v>1728.8</v>
      </c>
    </row>
    <row r="625" spans="1:6" ht="14.5" x14ac:dyDescent="0.35">
      <c r="A625" s="77" t="s">
        <v>812</v>
      </c>
      <c r="B625" s="77" t="s">
        <v>361</v>
      </c>
      <c r="C625" s="75">
        <v>918.3</v>
      </c>
      <c r="D625" s="75">
        <v>22102.7</v>
      </c>
      <c r="E625" s="75">
        <v>21184.400000000001</v>
      </c>
      <c r="F625" s="75">
        <v>1691.6</v>
      </c>
    </row>
    <row r="626" spans="1:6" ht="14.5" x14ac:dyDescent="0.35">
      <c r="A626" s="77" t="s">
        <v>813</v>
      </c>
      <c r="B626" s="77" t="s">
        <v>361</v>
      </c>
      <c r="C626" s="75">
        <v>918.3</v>
      </c>
      <c r="D626" s="75">
        <v>22102.7</v>
      </c>
      <c r="E626" s="75">
        <v>21184.400000000001</v>
      </c>
      <c r="F626" s="75">
        <v>1691.6</v>
      </c>
    </row>
    <row r="627" spans="1:6" ht="14.5" x14ac:dyDescent="0.35">
      <c r="A627" s="77" t="s">
        <v>814</v>
      </c>
      <c r="B627" s="77" t="s">
        <v>364</v>
      </c>
      <c r="C627" s="75">
        <v>650</v>
      </c>
      <c r="D627" s="75">
        <v>728</v>
      </c>
      <c r="E627" s="75">
        <v>78</v>
      </c>
      <c r="F627" s="75">
        <v>37.200000000000003</v>
      </c>
    </row>
    <row r="628" spans="1:6" ht="14.5" x14ac:dyDescent="0.35">
      <c r="A628" s="77" t="s">
        <v>815</v>
      </c>
      <c r="B628" s="77" t="s">
        <v>364</v>
      </c>
      <c r="C628" s="75">
        <v>650</v>
      </c>
      <c r="D628" s="75">
        <v>728</v>
      </c>
      <c r="E628" s="75">
        <v>78</v>
      </c>
      <c r="F628" s="75">
        <v>37.200000000000003</v>
      </c>
    </row>
    <row r="629" spans="1:6" ht="14.5" x14ac:dyDescent="0.35">
      <c r="A629" s="77" t="s">
        <v>816</v>
      </c>
      <c r="B629" s="77" t="s">
        <v>817</v>
      </c>
      <c r="C629" s="75">
        <v>0</v>
      </c>
      <c r="D629" s="75">
        <v>0.4</v>
      </c>
      <c r="E629" s="75">
        <v>0.4</v>
      </c>
      <c r="F629" s="75">
        <v>102.7</v>
      </c>
    </row>
    <row r="630" spans="1:6" ht="14.5" x14ac:dyDescent="0.35">
      <c r="A630" s="77" t="s">
        <v>818</v>
      </c>
      <c r="B630" s="77" t="s">
        <v>817</v>
      </c>
      <c r="C630" s="75">
        <v>0</v>
      </c>
      <c r="D630" s="75">
        <v>0.4</v>
      </c>
      <c r="E630" s="75">
        <v>0.4</v>
      </c>
      <c r="F630" s="75">
        <v>102.7</v>
      </c>
    </row>
    <row r="631" spans="1:6" ht="14.5" x14ac:dyDescent="0.35">
      <c r="A631" s="77" t="s">
        <v>819</v>
      </c>
      <c r="B631" s="77" t="s">
        <v>817</v>
      </c>
      <c r="C631" s="75">
        <v>0</v>
      </c>
      <c r="D631" s="75">
        <v>0.4</v>
      </c>
      <c r="E631" s="75">
        <v>0.4</v>
      </c>
      <c r="F631" s="75">
        <v>102.7</v>
      </c>
    </row>
    <row r="632" spans="1:6" ht="14.5" x14ac:dyDescent="0.35">
      <c r="A632" s="77" t="s">
        <v>820</v>
      </c>
      <c r="B632" s="77" t="s">
        <v>817</v>
      </c>
      <c r="C632" s="75">
        <v>0</v>
      </c>
      <c r="D632" s="75">
        <v>0.4</v>
      </c>
      <c r="E632" s="75">
        <v>0.4</v>
      </c>
      <c r="F632" s="75">
        <v>102.7</v>
      </c>
    </row>
    <row r="633" spans="1:6" ht="14.5" x14ac:dyDescent="0.35">
      <c r="A633" s="77" t="s">
        <v>821</v>
      </c>
      <c r="B633" s="77" t="s">
        <v>361</v>
      </c>
      <c r="C633" s="75">
        <v>0</v>
      </c>
      <c r="D633" s="75">
        <v>0.4</v>
      </c>
      <c r="E633" s="75">
        <v>0.4</v>
      </c>
      <c r="F633" s="75">
        <v>26.5</v>
      </c>
    </row>
    <row r="634" spans="1:6" ht="14.5" x14ac:dyDescent="0.35">
      <c r="A634" s="77" t="s">
        <v>822</v>
      </c>
      <c r="B634" s="77" t="s">
        <v>817</v>
      </c>
      <c r="C634" s="75">
        <v>0</v>
      </c>
      <c r="D634" s="75">
        <v>0.4</v>
      </c>
      <c r="E634" s="75">
        <v>0.4</v>
      </c>
      <c r="F634" s="75">
        <v>26.5</v>
      </c>
    </row>
    <row r="635" spans="1:6" ht="14.5" x14ac:dyDescent="0.35">
      <c r="A635" s="77" t="s">
        <v>823</v>
      </c>
      <c r="B635" s="77" t="s">
        <v>364</v>
      </c>
      <c r="C635" s="75">
        <v>0</v>
      </c>
      <c r="D635" s="75">
        <v>0</v>
      </c>
      <c r="E635" s="75">
        <v>0</v>
      </c>
      <c r="F635" s="75">
        <v>76.3</v>
      </c>
    </row>
    <row r="636" spans="1:6" ht="14.5" x14ac:dyDescent="0.35">
      <c r="A636" s="77" t="s">
        <v>824</v>
      </c>
      <c r="B636" s="77" t="s">
        <v>817</v>
      </c>
      <c r="C636" s="75">
        <v>0</v>
      </c>
      <c r="D636" s="75">
        <v>0</v>
      </c>
      <c r="E636" s="75">
        <v>0</v>
      </c>
      <c r="F636" s="75">
        <v>76.3</v>
      </c>
    </row>
    <row r="637" spans="1:6" ht="14.5" x14ac:dyDescent="0.35">
      <c r="A637" s="77" t="s">
        <v>825</v>
      </c>
      <c r="B637" s="77" t="s">
        <v>826</v>
      </c>
      <c r="C637" s="75">
        <v>0</v>
      </c>
      <c r="D637" s="75">
        <v>0</v>
      </c>
      <c r="E637" s="75">
        <v>0</v>
      </c>
      <c r="F637" s="75">
        <v>1062.4000000000001</v>
      </c>
    </row>
    <row r="638" spans="1:6" ht="14.5" x14ac:dyDescent="0.35">
      <c r="A638" s="77" t="s">
        <v>827</v>
      </c>
      <c r="B638" s="77" t="s">
        <v>826</v>
      </c>
      <c r="C638" s="75">
        <v>0</v>
      </c>
      <c r="D638" s="75">
        <v>0</v>
      </c>
      <c r="E638" s="75">
        <v>0</v>
      </c>
      <c r="F638" s="75">
        <v>1062.4000000000001</v>
      </c>
    </row>
    <row r="639" spans="1:6" ht="14.5" x14ac:dyDescent="0.35">
      <c r="A639" s="77" t="s">
        <v>828</v>
      </c>
      <c r="B639" s="77" t="s">
        <v>826</v>
      </c>
      <c r="C639" s="75">
        <v>0</v>
      </c>
      <c r="D639" s="75">
        <v>0</v>
      </c>
      <c r="E639" s="75">
        <v>0</v>
      </c>
      <c r="F639" s="75">
        <v>1062.4000000000001</v>
      </c>
    </row>
    <row r="640" spans="1:6" ht="14.5" x14ac:dyDescent="0.35">
      <c r="A640" s="77" t="s">
        <v>829</v>
      </c>
      <c r="B640" s="77" t="s">
        <v>826</v>
      </c>
      <c r="C640" s="75">
        <v>0</v>
      </c>
      <c r="D640" s="75">
        <v>0</v>
      </c>
      <c r="E640" s="75">
        <v>0</v>
      </c>
      <c r="F640" s="75">
        <v>1062.4000000000001</v>
      </c>
    </row>
    <row r="641" spans="1:6" ht="14.5" x14ac:dyDescent="0.35">
      <c r="A641" s="77" t="s">
        <v>830</v>
      </c>
      <c r="B641" s="77" t="s">
        <v>364</v>
      </c>
      <c r="C641" s="75">
        <v>0</v>
      </c>
      <c r="D641" s="75">
        <v>0</v>
      </c>
      <c r="E641" s="75">
        <v>0</v>
      </c>
      <c r="F641" s="75">
        <v>1062.4000000000001</v>
      </c>
    </row>
    <row r="642" spans="1:6" ht="14.5" x14ac:dyDescent="0.35">
      <c r="A642" s="77" t="s">
        <v>831</v>
      </c>
      <c r="B642" s="77" t="s">
        <v>364</v>
      </c>
      <c r="C642" s="75">
        <v>0</v>
      </c>
      <c r="D642" s="75">
        <v>0</v>
      </c>
      <c r="E642" s="75">
        <v>0</v>
      </c>
      <c r="F642" s="75">
        <v>1062.4000000000001</v>
      </c>
    </row>
    <row r="643" spans="1:6" ht="14.5" x14ac:dyDescent="0.35">
      <c r="A643" s="77" t="s">
        <v>832</v>
      </c>
      <c r="B643" s="77" t="s">
        <v>833</v>
      </c>
      <c r="C643" s="75">
        <v>0</v>
      </c>
      <c r="D643" s="75">
        <v>0</v>
      </c>
      <c r="E643" s="75">
        <v>0</v>
      </c>
      <c r="F643" s="75">
        <v>29.1</v>
      </c>
    </row>
    <row r="644" spans="1:6" ht="14.5" x14ac:dyDescent="0.35">
      <c r="A644" s="77" t="s">
        <v>834</v>
      </c>
      <c r="B644" s="77" t="s">
        <v>833</v>
      </c>
      <c r="C644" s="75">
        <v>0</v>
      </c>
      <c r="D644" s="75">
        <v>0</v>
      </c>
      <c r="E644" s="75">
        <v>0</v>
      </c>
      <c r="F644" s="75">
        <v>29.1</v>
      </c>
    </row>
    <row r="645" spans="1:6" ht="14.5" x14ac:dyDescent="0.35">
      <c r="A645" s="77" t="s">
        <v>835</v>
      </c>
      <c r="B645" s="77" t="s">
        <v>833</v>
      </c>
      <c r="C645" s="75">
        <v>0</v>
      </c>
      <c r="D645" s="75">
        <v>0</v>
      </c>
      <c r="E645" s="75">
        <v>0</v>
      </c>
      <c r="F645" s="75">
        <v>29.1</v>
      </c>
    </row>
    <row r="646" spans="1:6" ht="14.5" x14ac:dyDescent="0.35">
      <c r="A646" s="77" t="s">
        <v>836</v>
      </c>
      <c r="B646" s="77" t="s">
        <v>833</v>
      </c>
      <c r="C646" s="75">
        <v>0</v>
      </c>
      <c r="D646" s="75">
        <v>0</v>
      </c>
      <c r="E646" s="75">
        <v>0</v>
      </c>
      <c r="F646" s="75">
        <v>29.1</v>
      </c>
    </row>
    <row r="647" spans="1:6" ht="14.5" x14ac:dyDescent="0.35">
      <c r="A647" s="77" t="s">
        <v>837</v>
      </c>
      <c r="B647" s="77" t="s">
        <v>361</v>
      </c>
      <c r="C647" s="75">
        <v>0</v>
      </c>
      <c r="D647" s="75">
        <v>0</v>
      </c>
      <c r="E647" s="75">
        <v>0</v>
      </c>
      <c r="F647" s="75">
        <v>29.1</v>
      </c>
    </row>
    <row r="648" spans="1:6" ht="14.5" x14ac:dyDescent="0.35">
      <c r="A648" s="77" t="s">
        <v>838</v>
      </c>
      <c r="B648" s="77" t="s">
        <v>361</v>
      </c>
      <c r="C648" s="75">
        <v>0</v>
      </c>
      <c r="D648" s="75">
        <v>0</v>
      </c>
      <c r="E648" s="75">
        <v>0</v>
      </c>
      <c r="F648" s="75">
        <v>29.1</v>
      </c>
    </row>
    <row r="649" spans="1:6" ht="14.5" x14ac:dyDescent="0.35">
      <c r="A649" s="77" t="s">
        <v>839</v>
      </c>
      <c r="B649" s="77" t="s">
        <v>840</v>
      </c>
      <c r="C649" s="75">
        <v>1234</v>
      </c>
      <c r="D649" s="75">
        <v>1921</v>
      </c>
      <c r="E649" s="75">
        <v>687</v>
      </c>
      <c r="F649" s="75">
        <v>1176.9000000000001</v>
      </c>
    </row>
    <row r="650" spans="1:6" ht="14.5" x14ac:dyDescent="0.35">
      <c r="A650" s="77" t="s">
        <v>841</v>
      </c>
      <c r="B650" s="77" t="s">
        <v>842</v>
      </c>
      <c r="C650" s="75">
        <v>1234</v>
      </c>
      <c r="D650" s="75">
        <v>1921</v>
      </c>
      <c r="E650" s="75">
        <v>687</v>
      </c>
      <c r="F650" s="75">
        <v>1176.9000000000001</v>
      </c>
    </row>
    <row r="651" spans="1:6" ht="14.5" x14ac:dyDescent="0.35">
      <c r="A651" s="77" t="s">
        <v>843</v>
      </c>
      <c r="B651" s="77" t="s">
        <v>842</v>
      </c>
      <c r="C651" s="75">
        <v>1234</v>
      </c>
      <c r="D651" s="75">
        <v>1921</v>
      </c>
      <c r="E651" s="75">
        <v>687</v>
      </c>
      <c r="F651" s="75">
        <v>1176.9000000000001</v>
      </c>
    </row>
    <row r="652" spans="1:6" ht="14.5" x14ac:dyDescent="0.35">
      <c r="A652" s="77" t="s">
        <v>844</v>
      </c>
      <c r="B652" s="77" t="s">
        <v>842</v>
      </c>
      <c r="C652" s="75">
        <v>1234</v>
      </c>
      <c r="D652" s="75">
        <v>1921</v>
      </c>
      <c r="E652" s="75">
        <v>687</v>
      </c>
      <c r="F652" s="75">
        <v>1176.9000000000001</v>
      </c>
    </row>
    <row r="653" spans="1:6" ht="14.5" x14ac:dyDescent="0.35">
      <c r="A653" s="77" t="s">
        <v>845</v>
      </c>
      <c r="B653" s="77" t="s">
        <v>842</v>
      </c>
      <c r="C653" s="75">
        <v>1234</v>
      </c>
      <c r="D653" s="75">
        <v>1921</v>
      </c>
      <c r="E653" s="75">
        <v>687</v>
      </c>
      <c r="F653" s="75">
        <v>1176.9000000000001</v>
      </c>
    </row>
    <row r="654" spans="1:6" ht="14.5" x14ac:dyDescent="0.35">
      <c r="A654" s="77" t="s">
        <v>846</v>
      </c>
      <c r="B654" s="77" t="s">
        <v>361</v>
      </c>
      <c r="C654" s="75">
        <v>1234</v>
      </c>
      <c r="D654" s="75">
        <v>1921</v>
      </c>
      <c r="E654" s="75">
        <v>687</v>
      </c>
      <c r="F654" s="75">
        <v>1176.9000000000001</v>
      </c>
    </row>
    <row r="655" spans="1:6" ht="14.5" x14ac:dyDescent="0.35">
      <c r="A655" s="77" t="s">
        <v>847</v>
      </c>
      <c r="B655" s="77" t="s">
        <v>361</v>
      </c>
      <c r="C655" s="75">
        <v>1234</v>
      </c>
      <c r="D655" s="75">
        <v>1921</v>
      </c>
      <c r="E655" s="75">
        <v>687</v>
      </c>
      <c r="F655" s="75">
        <v>1176.9000000000001</v>
      </c>
    </row>
    <row r="656" spans="1:6" ht="14.5" x14ac:dyDescent="0.35">
      <c r="A656" s="77" t="s">
        <v>848</v>
      </c>
      <c r="B656" s="77" t="s">
        <v>849</v>
      </c>
      <c r="C656" s="75">
        <v>2670.3</v>
      </c>
      <c r="D656" s="75">
        <v>2959.9</v>
      </c>
      <c r="E656" s="75">
        <v>289.60000000000002</v>
      </c>
      <c r="F656" s="75">
        <v>2816.9</v>
      </c>
    </row>
    <row r="657" spans="1:6" ht="14.5" x14ac:dyDescent="0.35">
      <c r="A657" s="77" t="s">
        <v>850</v>
      </c>
      <c r="B657" s="77" t="s">
        <v>851</v>
      </c>
      <c r="C657" s="75">
        <v>2674.1</v>
      </c>
      <c r="D657" s="75">
        <v>2880.8</v>
      </c>
      <c r="E657" s="75">
        <v>206.8</v>
      </c>
      <c r="F657" s="75">
        <v>1462.8</v>
      </c>
    </row>
    <row r="658" spans="1:6" ht="14.5" x14ac:dyDescent="0.35">
      <c r="A658" s="77" t="s">
        <v>852</v>
      </c>
      <c r="B658" s="77" t="s">
        <v>851</v>
      </c>
      <c r="C658" s="75">
        <v>2674.1</v>
      </c>
      <c r="D658" s="75">
        <v>2880.8</v>
      </c>
      <c r="E658" s="75">
        <v>206.8</v>
      </c>
      <c r="F658" s="75">
        <v>1462.8</v>
      </c>
    </row>
    <row r="659" spans="1:6" ht="14.5" x14ac:dyDescent="0.35">
      <c r="A659" s="77" t="s">
        <v>853</v>
      </c>
      <c r="B659" s="77" t="s">
        <v>851</v>
      </c>
      <c r="C659" s="75">
        <v>2674.1</v>
      </c>
      <c r="D659" s="75">
        <v>2880.8</v>
      </c>
      <c r="E659" s="75">
        <v>206.8</v>
      </c>
      <c r="F659" s="75">
        <v>1462.8</v>
      </c>
    </row>
    <row r="660" spans="1:6" ht="14.5" x14ac:dyDescent="0.35">
      <c r="A660" s="77" t="s">
        <v>854</v>
      </c>
      <c r="B660" s="77" t="s">
        <v>851</v>
      </c>
      <c r="C660" s="75">
        <v>2674.1</v>
      </c>
      <c r="D660" s="75">
        <v>2880.8</v>
      </c>
      <c r="E660" s="75">
        <v>206.8</v>
      </c>
      <c r="F660" s="75">
        <v>1462.8</v>
      </c>
    </row>
    <row r="661" spans="1:6" ht="14.5" x14ac:dyDescent="0.35">
      <c r="A661" s="77" t="s">
        <v>1186</v>
      </c>
      <c r="B661" s="77" t="s">
        <v>361</v>
      </c>
      <c r="C661" s="75">
        <v>2674.1</v>
      </c>
      <c r="D661" s="75">
        <v>2880.8</v>
      </c>
      <c r="E661" s="75">
        <v>206.8</v>
      </c>
      <c r="F661" s="75">
        <v>1462.8</v>
      </c>
    </row>
    <row r="662" spans="1:6" ht="14.5" x14ac:dyDescent="0.35">
      <c r="A662" s="77" t="s">
        <v>1187</v>
      </c>
      <c r="B662" s="77" t="s">
        <v>361</v>
      </c>
      <c r="C662" s="75">
        <v>2674.1</v>
      </c>
      <c r="D662" s="75">
        <v>2880.8</v>
      </c>
      <c r="E662" s="75">
        <v>206.8</v>
      </c>
      <c r="F662" s="75">
        <v>1462.8</v>
      </c>
    </row>
    <row r="663" spans="1:6" ht="14.5" x14ac:dyDescent="0.35">
      <c r="A663" s="77" t="s">
        <v>855</v>
      </c>
      <c r="B663" s="77" t="s">
        <v>856</v>
      </c>
      <c r="C663" s="79">
        <v>-3.7</v>
      </c>
      <c r="D663" s="75">
        <v>36.700000000000003</v>
      </c>
      <c r="E663" s="75">
        <v>40.4</v>
      </c>
      <c r="F663" s="75">
        <v>1354.1</v>
      </c>
    </row>
    <row r="664" spans="1:6" ht="14.5" x14ac:dyDescent="0.35">
      <c r="A664" s="77" t="s">
        <v>857</v>
      </c>
      <c r="B664" s="77" t="s">
        <v>856</v>
      </c>
      <c r="C664" s="79">
        <v>-3.7</v>
      </c>
      <c r="D664" s="75">
        <v>36.700000000000003</v>
      </c>
      <c r="E664" s="75">
        <v>40.4</v>
      </c>
      <c r="F664" s="75">
        <v>1354.1</v>
      </c>
    </row>
    <row r="665" spans="1:6" ht="14.5" x14ac:dyDescent="0.35">
      <c r="A665" s="77" t="s">
        <v>858</v>
      </c>
      <c r="B665" s="77" t="s">
        <v>856</v>
      </c>
      <c r="C665" s="79">
        <v>-3.7</v>
      </c>
      <c r="D665" s="75">
        <v>36.700000000000003</v>
      </c>
      <c r="E665" s="75">
        <v>40.4</v>
      </c>
      <c r="F665" s="75">
        <v>1354.1</v>
      </c>
    </row>
    <row r="666" spans="1:6" ht="14.5" x14ac:dyDescent="0.35">
      <c r="A666" s="77" t="s">
        <v>859</v>
      </c>
      <c r="B666" s="77" t="s">
        <v>856</v>
      </c>
      <c r="C666" s="79">
        <v>-3.7</v>
      </c>
      <c r="D666" s="75">
        <v>36.700000000000003</v>
      </c>
      <c r="E666" s="75">
        <v>40.4</v>
      </c>
      <c r="F666" s="75">
        <v>1354.1</v>
      </c>
    </row>
    <row r="667" spans="1:6" ht="14.5" x14ac:dyDescent="0.35">
      <c r="A667" s="77" t="s">
        <v>860</v>
      </c>
      <c r="B667" s="77" t="s">
        <v>361</v>
      </c>
      <c r="C667" s="79">
        <v>-3.7</v>
      </c>
      <c r="D667" s="75">
        <v>24.9</v>
      </c>
      <c r="E667" s="75">
        <v>28.6</v>
      </c>
      <c r="F667" s="75">
        <v>14.7</v>
      </c>
    </row>
    <row r="668" spans="1:6" ht="14.5" x14ac:dyDescent="0.35">
      <c r="A668" s="77" t="s">
        <v>861</v>
      </c>
      <c r="B668" s="77" t="s">
        <v>361</v>
      </c>
      <c r="C668" s="79">
        <v>-3.7</v>
      </c>
      <c r="D668" s="75">
        <v>24.9</v>
      </c>
      <c r="E668" s="75">
        <v>28.6</v>
      </c>
      <c r="F668" s="75">
        <v>14.7</v>
      </c>
    </row>
    <row r="669" spans="1:6" ht="14.5" x14ac:dyDescent="0.35">
      <c r="A669" s="77" t="s">
        <v>862</v>
      </c>
      <c r="B669" s="77" t="s">
        <v>364</v>
      </c>
      <c r="C669" s="75">
        <v>0</v>
      </c>
      <c r="D669" s="75">
        <v>11.8</v>
      </c>
      <c r="E669" s="75">
        <v>11.8</v>
      </c>
      <c r="F669" s="75">
        <v>1339.4</v>
      </c>
    </row>
    <row r="670" spans="1:6" ht="14.5" x14ac:dyDescent="0.35">
      <c r="A670" s="77" t="s">
        <v>863</v>
      </c>
      <c r="B670" s="77" t="s">
        <v>364</v>
      </c>
      <c r="C670" s="75">
        <v>0</v>
      </c>
      <c r="D670" s="75">
        <v>11.8</v>
      </c>
      <c r="E670" s="75">
        <v>11.8</v>
      </c>
      <c r="F670" s="75">
        <v>1339.4</v>
      </c>
    </row>
    <row r="671" spans="1:6" ht="14.5" x14ac:dyDescent="0.35">
      <c r="A671" s="77" t="s">
        <v>1345</v>
      </c>
      <c r="B671" s="77" t="s">
        <v>1346</v>
      </c>
      <c r="C671" s="75">
        <v>0</v>
      </c>
      <c r="D671" s="75">
        <v>0</v>
      </c>
      <c r="E671" s="75">
        <v>0</v>
      </c>
      <c r="F671" s="75">
        <v>0</v>
      </c>
    </row>
    <row r="672" spans="1:6" ht="14.5" x14ac:dyDescent="0.35">
      <c r="A672" s="77" t="s">
        <v>1347</v>
      </c>
      <c r="B672" s="77" t="s">
        <v>1346</v>
      </c>
      <c r="C672" s="75">
        <v>0</v>
      </c>
      <c r="D672" s="75">
        <v>0</v>
      </c>
      <c r="E672" s="75">
        <v>0</v>
      </c>
      <c r="F672" s="75">
        <v>0</v>
      </c>
    </row>
    <row r="673" spans="1:6" ht="14.5" x14ac:dyDescent="0.35">
      <c r="A673" s="77" t="s">
        <v>1348</v>
      </c>
      <c r="B673" s="77" t="s">
        <v>1346</v>
      </c>
      <c r="C673" s="75">
        <v>0</v>
      </c>
      <c r="D673" s="75">
        <v>0</v>
      </c>
      <c r="E673" s="75">
        <v>0</v>
      </c>
      <c r="F673" s="75">
        <v>0</v>
      </c>
    </row>
    <row r="674" spans="1:6" ht="14.5" x14ac:dyDescent="0.35">
      <c r="A674" s="77" t="s">
        <v>1349</v>
      </c>
      <c r="B674" s="77" t="s">
        <v>1346</v>
      </c>
      <c r="C674" s="75">
        <v>0</v>
      </c>
      <c r="D674" s="75">
        <v>0</v>
      </c>
      <c r="E674" s="75">
        <v>0</v>
      </c>
      <c r="F674" s="75">
        <v>0</v>
      </c>
    </row>
    <row r="675" spans="1:6" ht="14.5" x14ac:dyDescent="0.35">
      <c r="A675" s="77" t="s">
        <v>1350</v>
      </c>
      <c r="B675" s="77" t="s">
        <v>364</v>
      </c>
      <c r="C675" s="75">
        <v>0</v>
      </c>
      <c r="D675" s="75">
        <v>0</v>
      </c>
      <c r="E675" s="75">
        <v>0</v>
      </c>
      <c r="F675" s="75">
        <v>0</v>
      </c>
    </row>
    <row r="676" spans="1:6" ht="14.5" x14ac:dyDescent="0.35">
      <c r="A676" s="77" t="s">
        <v>1351</v>
      </c>
      <c r="B676" s="77" t="s">
        <v>364</v>
      </c>
      <c r="C676" s="75">
        <v>0</v>
      </c>
      <c r="D676" s="75">
        <v>0</v>
      </c>
      <c r="E676" s="75">
        <v>0</v>
      </c>
      <c r="F676" s="75">
        <v>0</v>
      </c>
    </row>
    <row r="677" spans="1:6" ht="14.5" x14ac:dyDescent="0.35">
      <c r="A677" s="77" t="s">
        <v>864</v>
      </c>
      <c r="B677" s="77" t="s">
        <v>865</v>
      </c>
      <c r="C677" s="75">
        <v>0</v>
      </c>
      <c r="D677" s="75">
        <v>42.4</v>
      </c>
      <c r="E677" s="75">
        <v>42.4</v>
      </c>
      <c r="F677" s="75">
        <v>0</v>
      </c>
    </row>
    <row r="678" spans="1:6" ht="14.5" x14ac:dyDescent="0.35">
      <c r="A678" s="77" t="s">
        <v>866</v>
      </c>
      <c r="B678" s="77" t="s">
        <v>865</v>
      </c>
      <c r="C678" s="75">
        <v>0</v>
      </c>
      <c r="D678" s="75">
        <v>42.4</v>
      </c>
      <c r="E678" s="75">
        <v>42.4</v>
      </c>
      <c r="F678" s="75">
        <v>0</v>
      </c>
    </row>
    <row r="679" spans="1:6" ht="14.5" x14ac:dyDescent="0.35">
      <c r="A679" s="77" t="s">
        <v>867</v>
      </c>
      <c r="B679" s="77" t="s">
        <v>865</v>
      </c>
      <c r="C679" s="75">
        <v>0</v>
      </c>
      <c r="D679" s="75">
        <v>42.4</v>
      </c>
      <c r="E679" s="75">
        <v>42.4</v>
      </c>
      <c r="F679" s="75">
        <v>0</v>
      </c>
    </row>
    <row r="680" spans="1:6" ht="14.5" x14ac:dyDescent="0.35">
      <c r="A680" s="77" t="s">
        <v>868</v>
      </c>
      <c r="B680" s="77" t="s">
        <v>865</v>
      </c>
      <c r="C680" s="75">
        <v>0</v>
      </c>
      <c r="D680" s="75">
        <v>42.4</v>
      </c>
      <c r="E680" s="75">
        <v>42.4</v>
      </c>
      <c r="F680" s="75">
        <v>0</v>
      </c>
    </row>
    <row r="681" spans="1:6" ht="14.5" x14ac:dyDescent="0.35">
      <c r="A681" s="77" t="s">
        <v>1188</v>
      </c>
      <c r="B681" s="77" t="s">
        <v>361</v>
      </c>
      <c r="C681" s="75">
        <v>0</v>
      </c>
      <c r="D681" s="75">
        <v>42.4</v>
      </c>
      <c r="E681" s="75">
        <v>42.4</v>
      </c>
      <c r="F681" s="75">
        <v>0</v>
      </c>
    </row>
    <row r="682" spans="1:6" ht="14.5" x14ac:dyDescent="0.35">
      <c r="A682" s="77" t="s">
        <v>1189</v>
      </c>
      <c r="B682" s="77" t="s">
        <v>361</v>
      </c>
      <c r="C682" s="75">
        <v>0</v>
      </c>
      <c r="D682" s="75">
        <v>42.4</v>
      </c>
      <c r="E682" s="75">
        <v>42.4</v>
      </c>
      <c r="F682" s="75">
        <v>0</v>
      </c>
    </row>
    <row r="683" spans="1:6" ht="14.5" x14ac:dyDescent="0.35">
      <c r="A683" s="77" t="s">
        <v>869</v>
      </c>
      <c r="B683" s="77" t="s">
        <v>870</v>
      </c>
      <c r="C683" s="75">
        <v>81.7</v>
      </c>
      <c r="D683" s="75">
        <v>8906.7000000000007</v>
      </c>
      <c r="E683" s="75">
        <v>8824.9</v>
      </c>
      <c r="F683" s="75">
        <v>4665.6000000000004</v>
      </c>
    </row>
    <row r="684" spans="1:6" ht="14.5" x14ac:dyDescent="0.35">
      <c r="A684" s="77" t="s">
        <v>871</v>
      </c>
      <c r="B684" s="77" t="s">
        <v>872</v>
      </c>
      <c r="C684" s="75">
        <v>33.1</v>
      </c>
      <c r="D684" s="75">
        <v>5903.3</v>
      </c>
      <c r="E684" s="75">
        <v>5870.2</v>
      </c>
      <c r="F684" s="75">
        <v>1763.4</v>
      </c>
    </row>
    <row r="685" spans="1:6" ht="14.5" x14ac:dyDescent="0.35">
      <c r="A685" s="77" t="s">
        <v>873</v>
      </c>
      <c r="B685" s="77" t="s">
        <v>872</v>
      </c>
      <c r="C685" s="75">
        <v>33.1</v>
      </c>
      <c r="D685" s="75">
        <v>5903.3</v>
      </c>
      <c r="E685" s="75">
        <v>5870.2</v>
      </c>
      <c r="F685" s="75">
        <v>1763.4</v>
      </c>
    </row>
    <row r="686" spans="1:6" ht="14.5" x14ac:dyDescent="0.35">
      <c r="A686" s="77" t="s">
        <v>874</v>
      </c>
      <c r="B686" s="77" t="s">
        <v>872</v>
      </c>
      <c r="C686" s="75">
        <v>33.1</v>
      </c>
      <c r="D686" s="75">
        <v>5903.3</v>
      </c>
      <c r="E686" s="75">
        <v>5870.2</v>
      </c>
      <c r="F686" s="75">
        <v>1763.4</v>
      </c>
    </row>
    <row r="687" spans="1:6" ht="14.5" x14ac:dyDescent="0.35">
      <c r="A687" s="77" t="s">
        <v>875</v>
      </c>
      <c r="B687" s="77" t="s">
        <v>872</v>
      </c>
      <c r="C687" s="75">
        <v>33.1</v>
      </c>
      <c r="D687" s="75">
        <v>5903.3</v>
      </c>
      <c r="E687" s="75">
        <v>5870.2</v>
      </c>
      <c r="F687" s="75">
        <v>1763.4</v>
      </c>
    </row>
    <row r="688" spans="1:6" ht="14.5" x14ac:dyDescent="0.35">
      <c r="A688" s="77" t="s">
        <v>876</v>
      </c>
      <c r="B688" s="77" t="s">
        <v>361</v>
      </c>
      <c r="C688" s="75">
        <v>33.1</v>
      </c>
      <c r="D688" s="75">
        <v>5825.4</v>
      </c>
      <c r="E688" s="75">
        <v>5792.3</v>
      </c>
      <c r="F688" s="75">
        <v>1763.4</v>
      </c>
    </row>
    <row r="689" spans="1:6" ht="14.5" x14ac:dyDescent="0.35">
      <c r="A689" s="77" t="s">
        <v>877</v>
      </c>
      <c r="B689" s="77" t="s">
        <v>361</v>
      </c>
      <c r="C689" s="75">
        <v>33.1</v>
      </c>
      <c r="D689" s="75">
        <v>5825.4</v>
      </c>
      <c r="E689" s="75">
        <v>5792.3</v>
      </c>
      <c r="F689" s="75">
        <v>1763.4</v>
      </c>
    </row>
    <row r="690" spans="1:6" ht="14.5" x14ac:dyDescent="0.35">
      <c r="A690" s="77" t="s">
        <v>878</v>
      </c>
      <c r="B690" s="77" t="s">
        <v>364</v>
      </c>
      <c r="C690" s="75">
        <v>0</v>
      </c>
      <c r="D690" s="75">
        <v>77.900000000000006</v>
      </c>
      <c r="E690" s="75">
        <v>77.900000000000006</v>
      </c>
      <c r="F690" s="75">
        <v>0</v>
      </c>
    </row>
    <row r="691" spans="1:6" ht="14.5" x14ac:dyDescent="0.35">
      <c r="A691" s="77" t="s">
        <v>879</v>
      </c>
      <c r="B691" s="77" t="s">
        <v>364</v>
      </c>
      <c r="C691" s="75">
        <v>0</v>
      </c>
      <c r="D691" s="75">
        <v>77.900000000000006</v>
      </c>
      <c r="E691" s="75">
        <v>77.900000000000006</v>
      </c>
      <c r="F691" s="75">
        <v>0</v>
      </c>
    </row>
    <row r="692" spans="1:6" ht="14.5" x14ac:dyDescent="0.35">
      <c r="A692" s="77" t="s">
        <v>880</v>
      </c>
      <c r="B692" s="77" t="s">
        <v>881</v>
      </c>
      <c r="C692" s="75">
        <v>48.6</v>
      </c>
      <c r="D692" s="75">
        <v>3003.4</v>
      </c>
      <c r="E692" s="75">
        <v>2954.8</v>
      </c>
      <c r="F692" s="75">
        <v>2902.2</v>
      </c>
    </row>
    <row r="693" spans="1:6" ht="14.5" x14ac:dyDescent="0.35">
      <c r="A693" s="77" t="s">
        <v>882</v>
      </c>
      <c r="B693" s="77" t="s">
        <v>881</v>
      </c>
      <c r="C693" s="75">
        <v>48.6</v>
      </c>
      <c r="D693" s="75">
        <v>3003.4</v>
      </c>
      <c r="E693" s="75">
        <v>2954.8</v>
      </c>
      <c r="F693" s="75">
        <v>2902.2</v>
      </c>
    </row>
    <row r="694" spans="1:6" ht="14.5" x14ac:dyDescent="0.35">
      <c r="A694" s="77" t="s">
        <v>883</v>
      </c>
      <c r="B694" s="77" t="s">
        <v>881</v>
      </c>
      <c r="C694" s="75">
        <v>48.6</v>
      </c>
      <c r="D694" s="75">
        <v>3003.4</v>
      </c>
      <c r="E694" s="75">
        <v>2954.8</v>
      </c>
      <c r="F694" s="75">
        <v>2902.2</v>
      </c>
    </row>
    <row r="695" spans="1:6" ht="14.5" x14ac:dyDescent="0.35">
      <c r="A695" s="77" t="s">
        <v>884</v>
      </c>
      <c r="B695" s="77" t="s">
        <v>881</v>
      </c>
      <c r="C695" s="75">
        <v>48.6</v>
      </c>
      <c r="D695" s="75">
        <v>3003.4</v>
      </c>
      <c r="E695" s="75">
        <v>2954.8</v>
      </c>
      <c r="F695" s="75">
        <v>2902.2</v>
      </c>
    </row>
    <row r="696" spans="1:6" ht="14.5" x14ac:dyDescent="0.35">
      <c r="A696" s="77" t="s">
        <v>885</v>
      </c>
      <c r="B696" s="77" t="s">
        <v>361</v>
      </c>
      <c r="C696" s="75">
        <v>48.6</v>
      </c>
      <c r="D696" s="75">
        <v>2088.1</v>
      </c>
      <c r="E696" s="75">
        <v>2039.5</v>
      </c>
      <c r="F696" s="75">
        <v>2236.5</v>
      </c>
    </row>
    <row r="697" spans="1:6" ht="14.5" x14ac:dyDescent="0.35">
      <c r="A697" s="77" t="s">
        <v>886</v>
      </c>
      <c r="B697" s="77" t="s">
        <v>361</v>
      </c>
      <c r="C697" s="75">
        <v>48.6</v>
      </c>
      <c r="D697" s="75">
        <v>2088.1</v>
      </c>
      <c r="E697" s="75">
        <v>2039.5</v>
      </c>
      <c r="F697" s="75">
        <v>2236.5</v>
      </c>
    </row>
    <row r="698" spans="1:6" ht="14.5" x14ac:dyDescent="0.35">
      <c r="A698" s="77" t="s">
        <v>887</v>
      </c>
      <c r="B698" s="77" t="s">
        <v>364</v>
      </c>
      <c r="C698" s="75">
        <v>0</v>
      </c>
      <c r="D698" s="75">
        <v>915.3</v>
      </c>
      <c r="E698" s="75">
        <v>915.3</v>
      </c>
      <c r="F698" s="75">
        <v>665.8</v>
      </c>
    </row>
    <row r="699" spans="1:6" ht="14.5" x14ac:dyDescent="0.35">
      <c r="A699" s="77" t="s">
        <v>888</v>
      </c>
      <c r="B699" s="77" t="s">
        <v>364</v>
      </c>
      <c r="C699" s="75">
        <v>0</v>
      </c>
      <c r="D699" s="75">
        <v>915.3</v>
      </c>
      <c r="E699" s="75">
        <v>915.3</v>
      </c>
      <c r="F699" s="75">
        <v>665.8</v>
      </c>
    </row>
    <row r="700" spans="1:6" ht="14.5" x14ac:dyDescent="0.35">
      <c r="A700" s="77" t="s">
        <v>889</v>
      </c>
      <c r="B700" s="77" t="s">
        <v>890</v>
      </c>
      <c r="C700" s="79">
        <v>-15.9</v>
      </c>
      <c r="D700" s="75">
        <v>71355.7</v>
      </c>
      <c r="E700" s="75">
        <v>71371.600000000006</v>
      </c>
      <c r="F700" s="75">
        <v>8199.7999999999993</v>
      </c>
    </row>
    <row r="701" spans="1:6" ht="14.5" x14ac:dyDescent="0.35">
      <c r="A701" s="77" t="s">
        <v>891</v>
      </c>
      <c r="B701" s="77" t="s">
        <v>892</v>
      </c>
      <c r="C701" s="75">
        <v>3</v>
      </c>
      <c r="D701" s="75">
        <v>49344.9</v>
      </c>
      <c r="E701" s="75">
        <v>49341.9</v>
      </c>
      <c r="F701" s="75">
        <v>136.6</v>
      </c>
    </row>
    <row r="702" spans="1:6" ht="14.5" x14ac:dyDescent="0.35">
      <c r="A702" s="77" t="s">
        <v>893</v>
      </c>
      <c r="B702" s="77" t="s">
        <v>892</v>
      </c>
      <c r="C702" s="75">
        <v>3</v>
      </c>
      <c r="D702" s="75">
        <v>49344.9</v>
      </c>
      <c r="E702" s="75">
        <v>49341.9</v>
      </c>
      <c r="F702" s="75">
        <v>136.6</v>
      </c>
    </row>
    <row r="703" spans="1:6" ht="14.5" x14ac:dyDescent="0.35">
      <c r="A703" s="77" t="s">
        <v>894</v>
      </c>
      <c r="B703" s="77" t="s">
        <v>892</v>
      </c>
      <c r="C703" s="75">
        <v>3</v>
      </c>
      <c r="D703" s="75">
        <v>49344.9</v>
      </c>
      <c r="E703" s="75">
        <v>49341.9</v>
      </c>
      <c r="F703" s="75">
        <v>136.6</v>
      </c>
    </row>
    <row r="704" spans="1:6" ht="14.5" x14ac:dyDescent="0.35">
      <c r="A704" s="77" t="s">
        <v>895</v>
      </c>
      <c r="B704" s="77" t="s">
        <v>892</v>
      </c>
      <c r="C704" s="75">
        <v>3</v>
      </c>
      <c r="D704" s="75">
        <v>49344.9</v>
      </c>
      <c r="E704" s="75">
        <v>49341.9</v>
      </c>
      <c r="F704" s="75">
        <v>136.6</v>
      </c>
    </row>
    <row r="705" spans="1:6" ht="14.5" x14ac:dyDescent="0.35">
      <c r="A705" s="77" t="s">
        <v>896</v>
      </c>
      <c r="B705" s="77" t="s">
        <v>361</v>
      </c>
      <c r="C705" s="75">
        <v>3</v>
      </c>
      <c r="D705" s="75">
        <v>251.2</v>
      </c>
      <c r="E705" s="75">
        <v>248.2</v>
      </c>
      <c r="F705" s="75">
        <v>20.9</v>
      </c>
    </row>
    <row r="706" spans="1:6" ht="14.5" x14ac:dyDescent="0.35">
      <c r="A706" s="77" t="s">
        <v>897</v>
      </c>
      <c r="B706" s="77" t="s">
        <v>361</v>
      </c>
      <c r="C706" s="75">
        <v>3</v>
      </c>
      <c r="D706" s="75">
        <v>251.2</v>
      </c>
      <c r="E706" s="75">
        <v>248.2</v>
      </c>
      <c r="F706" s="75">
        <v>20.9</v>
      </c>
    </row>
    <row r="707" spans="1:6" ht="14.5" x14ac:dyDescent="0.35">
      <c r="A707" s="77" t="s">
        <v>898</v>
      </c>
      <c r="B707" s="77" t="s">
        <v>364</v>
      </c>
      <c r="C707" s="75">
        <v>0</v>
      </c>
      <c r="D707" s="75">
        <v>49093.7</v>
      </c>
      <c r="E707" s="75">
        <v>49093.7</v>
      </c>
      <c r="F707" s="75">
        <v>115.7</v>
      </c>
    </row>
    <row r="708" spans="1:6" ht="14.5" x14ac:dyDescent="0.35">
      <c r="A708" s="77" t="s">
        <v>899</v>
      </c>
      <c r="B708" s="77" t="s">
        <v>364</v>
      </c>
      <c r="C708" s="75">
        <v>0</v>
      </c>
      <c r="D708" s="75">
        <v>49093.7</v>
      </c>
      <c r="E708" s="75">
        <v>49093.7</v>
      </c>
      <c r="F708" s="75">
        <v>115.7</v>
      </c>
    </row>
    <row r="709" spans="1:6" ht="14.5" x14ac:dyDescent="0.35">
      <c r="A709" s="77" t="s">
        <v>900</v>
      </c>
      <c r="B709" s="77" t="s">
        <v>901</v>
      </c>
      <c r="C709" s="75">
        <v>0</v>
      </c>
      <c r="D709" s="75">
        <v>319</v>
      </c>
      <c r="E709" s="75">
        <v>319</v>
      </c>
      <c r="F709" s="75">
        <v>137.1</v>
      </c>
    </row>
    <row r="710" spans="1:6" ht="14.5" x14ac:dyDescent="0.35">
      <c r="A710" s="77" t="s">
        <v>902</v>
      </c>
      <c r="B710" s="77" t="s">
        <v>901</v>
      </c>
      <c r="C710" s="75">
        <v>0</v>
      </c>
      <c r="D710" s="75">
        <v>319</v>
      </c>
      <c r="E710" s="75">
        <v>319</v>
      </c>
      <c r="F710" s="75">
        <v>137.1</v>
      </c>
    </row>
    <row r="711" spans="1:6" ht="14.5" x14ac:dyDescent="0.35">
      <c r="A711" s="77" t="s">
        <v>903</v>
      </c>
      <c r="B711" s="77" t="s">
        <v>901</v>
      </c>
      <c r="C711" s="75">
        <v>0</v>
      </c>
      <c r="D711" s="75">
        <v>319</v>
      </c>
      <c r="E711" s="75">
        <v>319</v>
      </c>
      <c r="F711" s="75">
        <v>137.1</v>
      </c>
    </row>
    <row r="712" spans="1:6" ht="14.5" x14ac:dyDescent="0.35">
      <c r="A712" s="77" t="s">
        <v>904</v>
      </c>
      <c r="B712" s="77" t="s">
        <v>901</v>
      </c>
      <c r="C712" s="75">
        <v>0</v>
      </c>
      <c r="D712" s="75">
        <v>319</v>
      </c>
      <c r="E712" s="75">
        <v>319</v>
      </c>
      <c r="F712" s="75">
        <v>137.1</v>
      </c>
    </row>
    <row r="713" spans="1:6" ht="14.5" x14ac:dyDescent="0.35">
      <c r="A713" s="77" t="s">
        <v>905</v>
      </c>
      <c r="B713" s="77" t="s">
        <v>361</v>
      </c>
      <c r="C713" s="75">
        <v>0</v>
      </c>
      <c r="D713" s="75">
        <v>319</v>
      </c>
      <c r="E713" s="75">
        <v>319</v>
      </c>
      <c r="F713" s="75">
        <v>137.1</v>
      </c>
    </row>
    <row r="714" spans="1:6" ht="14.5" x14ac:dyDescent="0.35">
      <c r="A714" s="77" t="s">
        <v>906</v>
      </c>
      <c r="B714" s="77" t="s">
        <v>361</v>
      </c>
      <c r="C714" s="75">
        <v>0</v>
      </c>
      <c r="D714" s="75">
        <v>319</v>
      </c>
      <c r="E714" s="75">
        <v>319</v>
      </c>
      <c r="F714" s="75">
        <v>137.1</v>
      </c>
    </row>
    <row r="715" spans="1:6" ht="14.5" x14ac:dyDescent="0.35">
      <c r="A715" s="77" t="s">
        <v>907</v>
      </c>
      <c r="B715" s="77" t="s">
        <v>908</v>
      </c>
      <c r="C715" s="75">
        <v>15.1</v>
      </c>
      <c r="D715" s="75">
        <v>1668.8</v>
      </c>
      <c r="E715" s="75">
        <v>1653.7</v>
      </c>
      <c r="F715" s="75">
        <v>571</v>
      </c>
    </row>
    <row r="716" spans="1:6" ht="14.5" x14ac:dyDescent="0.35">
      <c r="A716" s="77" t="s">
        <v>909</v>
      </c>
      <c r="B716" s="77" t="s">
        <v>908</v>
      </c>
      <c r="C716" s="75">
        <v>15.1</v>
      </c>
      <c r="D716" s="75">
        <v>1668.8</v>
      </c>
      <c r="E716" s="75">
        <v>1653.7</v>
      </c>
      <c r="F716" s="75">
        <v>571</v>
      </c>
    </row>
    <row r="717" spans="1:6" ht="14.5" x14ac:dyDescent="0.35">
      <c r="A717" s="77" t="s">
        <v>910</v>
      </c>
      <c r="B717" s="77" t="s">
        <v>908</v>
      </c>
      <c r="C717" s="75">
        <v>15.1</v>
      </c>
      <c r="D717" s="75">
        <v>1668.8</v>
      </c>
      <c r="E717" s="75">
        <v>1653.7</v>
      </c>
      <c r="F717" s="75">
        <v>571</v>
      </c>
    </row>
    <row r="718" spans="1:6" ht="14.5" x14ac:dyDescent="0.35">
      <c r="A718" s="77" t="s">
        <v>911</v>
      </c>
      <c r="B718" s="77" t="s">
        <v>908</v>
      </c>
      <c r="C718" s="75">
        <v>15.1</v>
      </c>
      <c r="D718" s="75">
        <v>1668.8</v>
      </c>
      <c r="E718" s="75">
        <v>1653.7</v>
      </c>
      <c r="F718" s="75">
        <v>571</v>
      </c>
    </row>
    <row r="719" spans="1:6" ht="14.5" x14ac:dyDescent="0.35">
      <c r="A719" s="77" t="s">
        <v>912</v>
      </c>
      <c r="B719" s="77" t="s">
        <v>908</v>
      </c>
      <c r="C719" s="75">
        <v>15.1</v>
      </c>
      <c r="D719" s="75">
        <v>1576</v>
      </c>
      <c r="E719" s="75">
        <v>1560.9</v>
      </c>
      <c r="F719" s="75">
        <v>304.2</v>
      </c>
    </row>
    <row r="720" spans="1:6" ht="14.5" x14ac:dyDescent="0.35">
      <c r="A720" s="77" t="s">
        <v>913</v>
      </c>
      <c r="B720" s="77" t="s">
        <v>908</v>
      </c>
      <c r="C720" s="75">
        <v>15.1</v>
      </c>
      <c r="D720" s="75">
        <v>1576</v>
      </c>
      <c r="E720" s="75">
        <v>1560.9</v>
      </c>
      <c r="F720" s="75">
        <v>304.2</v>
      </c>
    </row>
    <row r="721" spans="1:6" ht="14.5" x14ac:dyDescent="0.35">
      <c r="A721" s="77" t="s">
        <v>914</v>
      </c>
      <c r="B721" s="77" t="s">
        <v>364</v>
      </c>
      <c r="C721" s="75">
        <v>0</v>
      </c>
      <c r="D721" s="75">
        <v>92.8</v>
      </c>
      <c r="E721" s="75">
        <v>92.8</v>
      </c>
      <c r="F721" s="75">
        <v>266.8</v>
      </c>
    </row>
    <row r="722" spans="1:6" ht="14.5" x14ac:dyDescent="0.35">
      <c r="A722" s="77" t="s">
        <v>915</v>
      </c>
      <c r="B722" s="77" t="s">
        <v>908</v>
      </c>
      <c r="C722" s="75">
        <v>0</v>
      </c>
      <c r="D722" s="75">
        <v>92.8</v>
      </c>
      <c r="E722" s="75">
        <v>92.8</v>
      </c>
      <c r="F722" s="75">
        <v>266.8</v>
      </c>
    </row>
    <row r="723" spans="1:6" ht="14.5" x14ac:dyDescent="0.35">
      <c r="A723" s="77" t="s">
        <v>916</v>
      </c>
      <c r="B723" s="77" t="s">
        <v>917</v>
      </c>
      <c r="C723" s="75">
        <v>0</v>
      </c>
      <c r="D723" s="75">
        <v>19600.8</v>
      </c>
      <c r="E723" s="75">
        <v>19600.8</v>
      </c>
      <c r="F723" s="75">
        <v>3647.3</v>
      </c>
    </row>
    <row r="724" spans="1:6" ht="14.5" x14ac:dyDescent="0.35">
      <c r="A724" s="77" t="s">
        <v>918</v>
      </c>
      <c r="B724" s="77" t="s">
        <v>917</v>
      </c>
      <c r="C724" s="75">
        <v>0</v>
      </c>
      <c r="D724" s="75">
        <v>19600.8</v>
      </c>
      <c r="E724" s="75">
        <v>19600.8</v>
      </c>
      <c r="F724" s="75">
        <v>3647.3</v>
      </c>
    </row>
    <row r="725" spans="1:6" ht="14.5" x14ac:dyDescent="0.35">
      <c r="A725" s="77" t="s">
        <v>919</v>
      </c>
      <c r="B725" s="77" t="s">
        <v>917</v>
      </c>
      <c r="C725" s="75">
        <v>0</v>
      </c>
      <c r="D725" s="75">
        <v>19600.8</v>
      </c>
      <c r="E725" s="75">
        <v>19600.8</v>
      </c>
      <c r="F725" s="75">
        <v>3647.3</v>
      </c>
    </row>
    <row r="726" spans="1:6" ht="14.5" x14ac:dyDescent="0.35">
      <c r="A726" s="77" t="s">
        <v>920</v>
      </c>
      <c r="B726" s="77" t="s">
        <v>917</v>
      </c>
      <c r="C726" s="75">
        <v>0</v>
      </c>
      <c r="D726" s="75">
        <v>19600.8</v>
      </c>
      <c r="E726" s="75">
        <v>19600.8</v>
      </c>
      <c r="F726" s="75">
        <v>3647.3</v>
      </c>
    </row>
    <row r="727" spans="1:6" ht="14.5" x14ac:dyDescent="0.35">
      <c r="A727" s="77" t="s">
        <v>921</v>
      </c>
      <c r="B727" s="77" t="s">
        <v>361</v>
      </c>
      <c r="C727" s="75">
        <v>0</v>
      </c>
      <c r="D727" s="75">
        <v>19600.8</v>
      </c>
      <c r="E727" s="75">
        <v>19600.8</v>
      </c>
      <c r="F727" s="75">
        <v>3647.3</v>
      </c>
    </row>
    <row r="728" spans="1:6" ht="14.5" x14ac:dyDescent="0.35">
      <c r="A728" s="77" t="s">
        <v>922</v>
      </c>
      <c r="B728" s="77" t="s">
        <v>361</v>
      </c>
      <c r="C728" s="75">
        <v>0</v>
      </c>
      <c r="D728" s="75">
        <v>19600.8</v>
      </c>
      <c r="E728" s="75">
        <v>19600.8</v>
      </c>
      <c r="F728" s="75">
        <v>3647.3</v>
      </c>
    </row>
    <row r="729" spans="1:6" ht="14.5" x14ac:dyDescent="0.35">
      <c r="A729" s="77" t="s">
        <v>923</v>
      </c>
      <c r="B729" s="77" t="s">
        <v>924</v>
      </c>
      <c r="C729" s="79">
        <v>-7</v>
      </c>
      <c r="D729" s="75">
        <v>78.400000000000006</v>
      </c>
      <c r="E729" s="75">
        <v>85.4</v>
      </c>
      <c r="F729" s="75">
        <v>23.1</v>
      </c>
    </row>
    <row r="730" spans="1:6" ht="14.5" x14ac:dyDescent="0.35">
      <c r="A730" s="77" t="s">
        <v>925</v>
      </c>
      <c r="B730" s="77" t="s">
        <v>924</v>
      </c>
      <c r="C730" s="79">
        <v>-7</v>
      </c>
      <c r="D730" s="75">
        <v>78.400000000000006</v>
      </c>
      <c r="E730" s="75">
        <v>85.4</v>
      </c>
      <c r="F730" s="75">
        <v>23.1</v>
      </c>
    </row>
    <row r="731" spans="1:6" ht="14.5" x14ac:dyDescent="0.35">
      <c r="A731" s="77" t="s">
        <v>926</v>
      </c>
      <c r="B731" s="77" t="s">
        <v>924</v>
      </c>
      <c r="C731" s="79">
        <v>-7</v>
      </c>
      <c r="D731" s="75">
        <v>78.400000000000006</v>
      </c>
      <c r="E731" s="75">
        <v>85.4</v>
      </c>
      <c r="F731" s="75">
        <v>23.1</v>
      </c>
    </row>
    <row r="732" spans="1:6" ht="14.5" x14ac:dyDescent="0.35">
      <c r="A732" s="77" t="s">
        <v>927</v>
      </c>
      <c r="B732" s="77" t="s">
        <v>924</v>
      </c>
      <c r="C732" s="79">
        <v>-7</v>
      </c>
      <c r="D732" s="75">
        <v>78.400000000000006</v>
      </c>
      <c r="E732" s="75">
        <v>85.4</v>
      </c>
      <c r="F732" s="75">
        <v>23.1</v>
      </c>
    </row>
    <row r="733" spans="1:6" ht="14.5" x14ac:dyDescent="0.35">
      <c r="A733" s="77" t="s">
        <v>928</v>
      </c>
      <c r="B733" s="77" t="s">
        <v>361</v>
      </c>
      <c r="C733" s="79">
        <v>-7</v>
      </c>
      <c r="D733" s="75">
        <v>78.400000000000006</v>
      </c>
      <c r="E733" s="75">
        <v>85.4</v>
      </c>
      <c r="F733" s="75">
        <v>23.1</v>
      </c>
    </row>
    <row r="734" spans="1:6" ht="14.5" x14ac:dyDescent="0.35">
      <c r="A734" s="77" t="s">
        <v>929</v>
      </c>
      <c r="B734" s="77" t="s">
        <v>361</v>
      </c>
      <c r="C734" s="79">
        <v>-7</v>
      </c>
      <c r="D734" s="75">
        <v>78.400000000000006</v>
      </c>
      <c r="E734" s="75">
        <v>85.4</v>
      </c>
      <c r="F734" s="75">
        <v>23.1</v>
      </c>
    </row>
    <row r="735" spans="1:6" ht="14.5" x14ac:dyDescent="0.35">
      <c r="A735" s="77" t="s">
        <v>930</v>
      </c>
      <c r="B735" s="77" t="s">
        <v>931</v>
      </c>
      <c r="C735" s="79">
        <v>-27</v>
      </c>
      <c r="D735" s="75">
        <v>319.8</v>
      </c>
      <c r="E735" s="75">
        <v>346.7</v>
      </c>
      <c r="F735" s="75">
        <v>3670.6</v>
      </c>
    </row>
    <row r="736" spans="1:6" ht="14.5" x14ac:dyDescent="0.35">
      <c r="A736" s="77" t="s">
        <v>932</v>
      </c>
      <c r="B736" s="77" t="s">
        <v>931</v>
      </c>
      <c r="C736" s="79">
        <v>-27</v>
      </c>
      <c r="D736" s="75">
        <v>319.8</v>
      </c>
      <c r="E736" s="75">
        <v>346.7</v>
      </c>
      <c r="F736" s="75">
        <v>3670.6</v>
      </c>
    </row>
    <row r="737" spans="1:6" ht="14.5" x14ac:dyDescent="0.35">
      <c r="A737" s="77" t="s">
        <v>933</v>
      </c>
      <c r="B737" s="77" t="s">
        <v>931</v>
      </c>
      <c r="C737" s="79">
        <v>-27</v>
      </c>
      <c r="D737" s="75">
        <v>319.8</v>
      </c>
      <c r="E737" s="75">
        <v>346.7</v>
      </c>
      <c r="F737" s="75">
        <v>3670.6</v>
      </c>
    </row>
    <row r="738" spans="1:6" ht="14.5" x14ac:dyDescent="0.35">
      <c r="A738" s="77" t="s">
        <v>934</v>
      </c>
      <c r="B738" s="77" t="s">
        <v>931</v>
      </c>
      <c r="C738" s="79">
        <v>-27</v>
      </c>
      <c r="D738" s="75">
        <v>319.8</v>
      </c>
      <c r="E738" s="75">
        <v>346.7</v>
      </c>
      <c r="F738" s="75">
        <v>3670.6</v>
      </c>
    </row>
    <row r="739" spans="1:6" ht="14.5" x14ac:dyDescent="0.35">
      <c r="A739" s="77" t="s">
        <v>935</v>
      </c>
      <c r="B739" s="77" t="s">
        <v>361</v>
      </c>
      <c r="C739" s="79">
        <v>-27</v>
      </c>
      <c r="D739" s="75">
        <v>319.8</v>
      </c>
      <c r="E739" s="75">
        <v>346.7</v>
      </c>
      <c r="F739" s="75">
        <v>3660.4</v>
      </c>
    </row>
    <row r="740" spans="1:6" ht="14.5" x14ac:dyDescent="0.35">
      <c r="A740" s="77" t="s">
        <v>936</v>
      </c>
      <c r="B740" s="77" t="s">
        <v>361</v>
      </c>
      <c r="C740" s="79">
        <v>-27</v>
      </c>
      <c r="D740" s="75">
        <v>319.8</v>
      </c>
      <c r="E740" s="75">
        <v>346.7</v>
      </c>
      <c r="F740" s="75">
        <v>3660.4</v>
      </c>
    </row>
    <row r="741" spans="1:6" ht="14.5" x14ac:dyDescent="0.35">
      <c r="A741" s="77" t="s">
        <v>1352</v>
      </c>
      <c r="B741" s="77" t="s">
        <v>364</v>
      </c>
      <c r="C741" s="75">
        <v>0</v>
      </c>
      <c r="D741" s="75">
        <v>0</v>
      </c>
      <c r="E741" s="75">
        <v>0</v>
      </c>
      <c r="F741" s="75">
        <v>10.199999999999999</v>
      </c>
    </row>
    <row r="742" spans="1:6" ht="14.5" x14ac:dyDescent="0.35">
      <c r="A742" s="77" t="s">
        <v>1353</v>
      </c>
      <c r="B742" s="77" t="s">
        <v>364</v>
      </c>
      <c r="C742" s="75">
        <v>0</v>
      </c>
      <c r="D742" s="75">
        <v>0</v>
      </c>
      <c r="E742" s="75">
        <v>0</v>
      </c>
      <c r="F742" s="75">
        <v>10.199999999999999</v>
      </c>
    </row>
    <row r="743" spans="1:6" ht="14.5" x14ac:dyDescent="0.35">
      <c r="A743" s="77" t="s">
        <v>937</v>
      </c>
      <c r="B743" s="77" t="s">
        <v>938</v>
      </c>
      <c r="C743" s="75">
        <v>0</v>
      </c>
      <c r="D743" s="75">
        <v>24.1</v>
      </c>
      <c r="E743" s="75">
        <v>24.1</v>
      </c>
      <c r="F743" s="75">
        <v>14</v>
      </c>
    </row>
    <row r="744" spans="1:6" ht="14.5" x14ac:dyDescent="0.35">
      <c r="A744" s="77" t="s">
        <v>939</v>
      </c>
      <c r="B744" s="77" t="s">
        <v>938</v>
      </c>
      <c r="C744" s="75">
        <v>0</v>
      </c>
      <c r="D744" s="75">
        <v>24.1</v>
      </c>
      <c r="E744" s="75">
        <v>24.1</v>
      </c>
      <c r="F744" s="75">
        <v>14</v>
      </c>
    </row>
    <row r="745" spans="1:6" ht="14.5" x14ac:dyDescent="0.35">
      <c r="A745" s="77" t="s">
        <v>940</v>
      </c>
      <c r="B745" s="77" t="s">
        <v>938</v>
      </c>
      <c r="C745" s="75">
        <v>0</v>
      </c>
      <c r="D745" s="75">
        <v>24.1</v>
      </c>
      <c r="E745" s="75">
        <v>24.1</v>
      </c>
      <c r="F745" s="75">
        <v>14</v>
      </c>
    </row>
    <row r="746" spans="1:6" ht="14.5" x14ac:dyDescent="0.35">
      <c r="A746" s="77" t="s">
        <v>941</v>
      </c>
      <c r="B746" s="77" t="s">
        <v>938</v>
      </c>
      <c r="C746" s="75">
        <v>0</v>
      </c>
      <c r="D746" s="75">
        <v>24.1</v>
      </c>
      <c r="E746" s="75">
        <v>24.1</v>
      </c>
      <c r="F746" s="75">
        <v>14</v>
      </c>
    </row>
    <row r="747" spans="1:6" ht="14.5" x14ac:dyDescent="0.35">
      <c r="A747" s="77" t="s">
        <v>942</v>
      </c>
      <c r="B747" s="77" t="s">
        <v>361</v>
      </c>
      <c r="C747" s="75">
        <v>0</v>
      </c>
      <c r="D747" s="75">
        <v>22.7</v>
      </c>
      <c r="E747" s="75">
        <v>22.7</v>
      </c>
      <c r="F747" s="75">
        <v>0.5</v>
      </c>
    </row>
    <row r="748" spans="1:6" ht="14.5" x14ac:dyDescent="0.35">
      <c r="A748" s="77" t="s">
        <v>943</v>
      </c>
      <c r="B748" s="77" t="s">
        <v>361</v>
      </c>
      <c r="C748" s="75">
        <v>0</v>
      </c>
      <c r="D748" s="75">
        <v>22.7</v>
      </c>
      <c r="E748" s="75">
        <v>22.7</v>
      </c>
      <c r="F748" s="75">
        <v>0.5</v>
      </c>
    </row>
    <row r="749" spans="1:6" ht="14.5" x14ac:dyDescent="0.35">
      <c r="A749" s="77" t="s">
        <v>944</v>
      </c>
      <c r="B749" s="77" t="s">
        <v>364</v>
      </c>
      <c r="C749" s="75">
        <v>0</v>
      </c>
      <c r="D749" s="75">
        <v>1.4</v>
      </c>
      <c r="E749" s="75">
        <v>1.4</v>
      </c>
      <c r="F749" s="75">
        <v>13.6</v>
      </c>
    </row>
    <row r="750" spans="1:6" ht="14.5" x14ac:dyDescent="0.35">
      <c r="A750" s="77" t="s">
        <v>945</v>
      </c>
      <c r="B750" s="77" t="s">
        <v>364</v>
      </c>
      <c r="C750" s="75">
        <v>0</v>
      </c>
      <c r="D750" s="75">
        <v>1.4</v>
      </c>
      <c r="E750" s="75">
        <v>1.4</v>
      </c>
      <c r="F750" s="75">
        <v>13.6</v>
      </c>
    </row>
    <row r="751" spans="1:6" ht="14.5" x14ac:dyDescent="0.35">
      <c r="A751" s="78" t="s">
        <v>946</v>
      </c>
      <c r="B751" s="78" t="s">
        <v>947</v>
      </c>
      <c r="C751" s="75">
        <v>19795.099999999999</v>
      </c>
      <c r="D751" s="75">
        <v>215350.6</v>
      </c>
      <c r="E751" s="75">
        <v>195555.5</v>
      </c>
      <c r="F751" s="75">
        <v>219549.3</v>
      </c>
    </row>
    <row r="752" spans="1:6" ht="14.5" x14ac:dyDescent="0.35">
      <c r="A752" s="77" t="s">
        <v>948</v>
      </c>
      <c r="B752" s="77" t="s">
        <v>949</v>
      </c>
      <c r="C752" s="75">
        <v>19795.099999999999</v>
      </c>
      <c r="D752" s="75">
        <v>215350.6</v>
      </c>
      <c r="E752" s="75">
        <v>195555.5</v>
      </c>
      <c r="F752" s="75">
        <v>219549.3</v>
      </c>
    </row>
    <row r="753" spans="1:6" ht="14.5" x14ac:dyDescent="0.35">
      <c r="A753" s="77" t="s">
        <v>950</v>
      </c>
      <c r="B753" s="77" t="s">
        <v>951</v>
      </c>
      <c r="C753" s="75">
        <v>10143.299999999999</v>
      </c>
      <c r="D753" s="75">
        <v>128039.2</v>
      </c>
      <c r="E753" s="75">
        <v>117895.9</v>
      </c>
      <c r="F753" s="75">
        <v>121197.3</v>
      </c>
    </row>
    <row r="754" spans="1:6" ht="14.5" x14ac:dyDescent="0.35">
      <c r="A754" s="77" t="s">
        <v>952</v>
      </c>
      <c r="B754" s="77" t="s">
        <v>953</v>
      </c>
      <c r="C754" s="75">
        <v>0</v>
      </c>
      <c r="D754" s="75">
        <v>4512.3999999999996</v>
      </c>
      <c r="E754" s="75">
        <v>4512.3999999999996</v>
      </c>
      <c r="F754" s="75">
        <v>5746.3</v>
      </c>
    </row>
    <row r="755" spans="1:6" ht="14.5" x14ac:dyDescent="0.35">
      <c r="A755" s="77" t="s">
        <v>954</v>
      </c>
      <c r="B755" s="77" t="s">
        <v>953</v>
      </c>
      <c r="C755" s="75">
        <v>0</v>
      </c>
      <c r="D755" s="75">
        <v>4512.3999999999996</v>
      </c>
      <c r="E755" s="75">
        <v>4512.3999999999996</v>
      </c>
      <c r="F755" s="75">
        <v>5746.3</v>
      </c>
    </row>
    <row r="756" spans="1:6" ht="14.5" x14ac:dyDescent="0.35">
      <c r="A756" s="77" t="s">
        <v>955</v>
      </c>
      <c r="B756" s="77" t="s">
        <v>953</v>
      </c>
      <c r="C756" s="75">
        <v>0</v>
      </c>
      <c r="D756" s="75">
        <v>4512.3999999999996</v>
      </c>
      <c r="E756" s="75">
        <v>4512.3999999999996</v>
      </c>
      <c r="F756" s="75">
        <v>5746.3</v>
      </c>
    </row>
    <row r="757" spans="1:6" ht="14.5" x14ac:dyDescent="0.35">
      <c r="A757" s="77" t="s">
        <v>956</v>
      </c>
      <c r="B757" s="77" t="s">
        <v>953</v>
      </c>
      <c r="C757" s="75">
        <v>0</v>
      </c>
      <c r="D757" s="75">
        <v>4512.3999999999996</v>
      </c>
      <c r="E757" s="75">
        <v>4512.3999999999996</v>
      </c>
      <c r="F757" s="75">
        <v>5746.3</v>
      </c>
    </row>
    <row r="758" spans="1:6" ht="14.5" x14ac:dyDescent="0.35">
      <c r="A758" s="77" t="s">
        <v>957</v>
      </c>
      <c r="B758" s="77" t="s">
        <v>953</v>
      </c>
      <c r="C758" s="75">
        <v>0</v>
      </c>
      <c r="D758" s="75">
        <v>4512.3999999999996</v>
      </c>
      <c r="E758" s="75">
        <v>4512.3999999999996</v>
      </c>
      <c r="F758" s="75">
        <v>5746.3</v>
      </c>
    </row>
    <row r="759" spans="1:6" ht="14.5" x14ac:dyDescent="0.35">
      <c r="A759" s="77" t="s">
        <v>958</v>
      </c>
      <c r="B759" s="77" t="s">
        <v>959</v>
      </c>
      <c r="C759" s="75">
        <v>511.1</v>
      </c>
      <c r="D759" s="75">
        <v>5578.4</v>
      </c>
      <c r="E759" s="75">
        <v>5067.3</v>
      </c>
      <c r="F759" s="75">
        <v>2123.3000000000002</v>
      </c>
    </row>
    <row r="760" spans="1:6" ht="14.5" x14ac:dyDescent="0.35">
      <c r="A760" s="77" t="s">
        <v>960</v>
      </c>
      <c r="B760" s="77" t="s">
        <v>959</v>
      </c>
      <c r="C760" s="75">
        <v>511.1</v>
      </c>
      <c r="D760" s="75">
        <v>5578.4</v>
      </c>
      <c r="E760" s="75">
        <v>5067.3</v>
      </c>
      <c r="F760" s="75">
        <v>2123.3000000000002</v>
      </c>
    </row>
    <row r="761" spans="1:6" ht="14.5" x14ac:dyDescent="0.35">
      <c r="A761" s="77" t="s">
        <v>961</v>
      </c>
      <c r="B761" s="77" t="s">
        <v>959</v>
      </c>
      <c r="C761" s="75">
        <v>511.1</v>
      </c>
      <c r="D761" s="75">
        <v>5578.4</v>
      </c>
      <c r="E761" s="75">
        <v>5067.3</v>
      </c>
      <c r="F761" s="75">
        <v>2123.3000000000002</v>
      </c>
    </row>
    <row r="762" spans="1:6" ht="14.5" x14ac:dyDescent="0.35">
      <c r="A762" s="77" t="s">
        <v>962</v>
      </c>
      <c r="B762" s="77" t="s">
        <v>361</v>
      </c>
      <c r="C762" s="75">
        <v>360.1</v>
      </c>
      <c r="D762" s="75">
        <v>3708.5</v>
      </c>
      <c r="E762" s="75">
        <v>3348.4</v>
      </c>
      <c r="F762" s="75">
        <v>194.6</v>
      </c>
    </row>
    <row r="763" spans="1:6" ht="14.5" x14ac:dyDescent="0.35">
      <c r="A763" s="77" t="s">
        <v>963</v>
      </c>
      <c r="B763" s="77" t="s">
        <v>959</v>
      </c>
      <c r="C763" s="75">
        <v>360.1</v>
      </c>
      <c r="D763" s="75">
        <v>3708.5</v>
      </c>
      <c r="E763" s="75">
        <v>3348.4</v>
      </c>
      <c r="F763" s="75">
        <v>194.6</v>
      </c>
    </row>
    <row r="764" spans="1:6" ht="14.5" x14ac:dyDescent="0.35">
      <c r="A764" s="77" t="s">
        <v>964</v>
      </c>
      <c r="B764" s="77" t="s">
        <v>364</v>
      </c>
      <c r="C764" s="75">
        <v>151</v>
      </c>
      <c r="D764" s="75">
        <v>1869.9</v>
      </c>
      <c r="E764" s="75">
        <v>1718.9</v>
      </c>
      <c r="F764" s="75">
        <v>1928.6</v>
      </c>
    </row>
    <row r="765" spans="1:6" ht="14.5" x14ac:dyDescent="0.35">
      <c r="A765" s="77" t="s">
        <v>965</v>
      </c>
      <c r="B765" s="77" t="s">
        <v>959</v>
      </c>
      <c r="C765" s="75">
        <v>151</v>
      </c>
      <c r="D765" s="75">
        <v>1869.9</v>
      </c>
      <c r="E765" s="75">
        <v>1718.9</v>
      </c>
      <c r="F765" s="75">
        <v>1928.6</v>
      </c>
    </row>
    <row r="766" spans="1:6" ht="14.5" x14ac:dyDescent="0.35">
      <c r="A766" s="77" t="s">
        <v>966</v>
      </c>
      <c r="B766" s="77" t="s">
        <v>967</v>
      </c>
      <c r="C766" s="75">
        <v>927.6</v>
      </c>
      <c r="D766" s="75">
        <v>11131.3</v>
      </c>
      <c r="E766" s="75">
        <v>10203.700000000001</v>
      </c>
      <c r="F766" s="75">
        <v>11131.3</v>
      </c>
    </row>
    <row r="767" spans="1:6" ht="14.5" x14ac:dyDescent="0.35">
      <c r="A767" s="77" t="s">
        <v>968</v>
      </c>
      <c r="B767" s="77" t="s">
        <v>967</v>
      </c>
      <c r="C767" s="75">
        <v>927.6</v>
      </c>
      <c r="D767" s="75">
        <v>11131.3</v>
      </c>
      <c r="E767" s="75">
        <v>10203.700000000001</v>
      </c>
      <c r="F767" s="75">
        <v>11131.3</v>
      </c>
    </row>
    <row r="768" spans="1:6" ht="14.5" x14ac:dyDescent="0.35">
      <c r="A768" s="77" t="s">
        <v>969</v>
      </c>
      <c r="B768" s="77" t="s">
        <v>967</v>
      </c>
      <c r="C768" s="75">
        <v>927.6</v>
      </c>
      <c r="D768" s="75">
        <v>11131.3</v>
      </c>
      <c r="E768" s="75">
        <v>10203.700000000001</v>
      </c>
      <c r="F768" s="75">
        <v>11131.3</v>
      </c>
    </row>
    <row r="769" spans="1:6" ht="14.5" x14ac:dyDescent="0.35">
      <c r="A769" s="77" t="s">
        <v>970</v>
      </c>
      <c r="B769" s="77" t="s">
        <v>967</v>
      </c>
      <c r="C769" s="75">
        <v>927.6</v>
      </c>
      <c r="D769" s="75">
        <v>11131.3</v>
      </c>
      <c r="E769" s="75">
        <v>10203.700000000001</v>
      </c>
      <c r="F769" s="75">
        <v>11131.3</v>
      </c>
    </row>
    <row r="770" spans="1:6" ht="14.5" x14ac:dyDescent="0.35">
      <c r="A770" s="77" t="s">
        <v>971</v>
      </c>
      <c r="B770" s="77" t="s">
        <v>967</v>
      </c>
      <c r="C770" s="75">
        <v>927.6</v>
      </c>
      <c r="D770" s="75">
        <v>11131.3</v>
      </c>
      <c r="E770" s="75">
        <v>10203.700000000001</v>
      </c>
      <c r="F770" s="75">
        <v>11131.3</v>
      </c>
    </row>
    <row r="771" spans="1:6" ht="14.5" x14ac:dyDescent="0.35">
      <c r="A771" s="77" t="s">
        <v>972</v>
      </c>
      <c r="B771" s="77" t="s">
        <v>973</v>
      </c>
      <c r="C771" s="75">
        <v>3413.1</v>
      </c>
      <c r="D771" s="75">
        <v>44267.6</v>
      </c>
      <c r="E771" s="75">
        <v>40854.5</v>
      </c>
      <c r="F771" s="75">
        <v>24512.1</v>
      </c>
    </row>
    <row r="772" spans="1:6" ht="14.5" x14ac:dyDescent="0.35">
      <c r="A772" s="77" t="s">
        <v>974</v>
      </c>
      <c r="B772" s="77" t="s">
        <v>973</v>
      </c>
      <c r="C772" s="75">
        <v>3413.1</v>
      </c>
      <c r="D772" s="75">
        <v>44267.6</v>
      </c>
      <c r="E772" s="75">
        <v>40854.5</v>
      </c>
      <c r="F772" s="75">
        <v>24512.1</v>
      </c>
    </row>
    <row r="773" spans="1:6" ht="14.5" x14ac:dyDescent="0.35">
      <c r="A773" s="77" t="s">
        <v>975</v>
      </c>
      <c r="B773" s="77" t="s">
        <v>973</v>
      </c>
      <c r="C773" s="75">
        <v>3413.1</v>
      </c>
      <c r="D773" s="75">
        <v>44267.6</v>
      </c>
      <c r="E773" s="75">
        <v>40854.5</v>
      </c>
      <c r="F773" s="75">
        <v>24512.1</v>
      </c>
    </row>
    <row r="774" spans="1:6" ht="14.5" x14ac:dyDescent="0.35">
      <c r="A774" s="77" t="s">
        <v>976</v>
      </c>
      <c r="B774" s="77" t="s">
        <v>973</v>
      </c>
      <c r="C774" s="75">
        <v>945.3</v>
      </c>
      <c r="D774" s="75">
        <v>11665.7</v>
      </c>
      <c r="E774" s="75">
        <v>10720.4</v>
      </c>
      <c r="F774" s="75">
        <v>9990.2000000000007</v>
      </c>
    </row>
    <row r="775" spans="1:6" ht="14.5" x14ac:dyDescent="0.35">
      <c r="A775" s="77" t="s">
        <v>977</v>
      </c>
      <c r="B775" s="77" t="s">
        <v>973</v>
      </c>
      <c r="C775" s="75">
        <v>945.3</v>
      </c>
      <c r="D775" s="75">
        <v>11665.7</v>
      </c>
      <c r="E775" s="75">
        <v>10720.4</v>
      </c>
      <c r="F775" s="75">
        <v>9990.2000000000007</v>
      </c>
    </row>
    <row r="776" spans="1:6" ht="14.5" x14ac:dyDescent="0.35">
      <c r="A776" s="77" t="s">
        <v>978</v>
      </c>
      <c r="B776" s="77" t="s">
        <v>364</v>
      </c>
      <c r="C776" s="75">
        <v>2467.8000000000002</v>
      </c>
      <c r="D776" s="75">
        <v>32601.9</v>
      </c>
      <c r="E776" s="75">
        <v>30134.1</v>
      </c>
      <c r="F776" s="75">
        <v>14521.9</v>
      </c>
    </row>
    <row r="777" spans="1:6" ht="14.5" x14ac:dyDescent="0.35">
      <c r="A777" s="77" t="s">
        <v>979</v>
      </c>
      <c r="B777" s="77" t="s">
        <v>361</v>
      </c>
      <c r="C777" s="75">
        <v>2467.8000000000002</v>
      </c>
      <c r="D777" s="75">
        <v>32601.9</v>
      </c>
      <c r="E777" s="75">
        <v>30134.1</v>
      </c>
      <c r="F777" s="75">
        <v>14521.9</v>
      </c>
    </row>
    <row r="778" spans="1:6" ht="14.5" x14ac:dyDescent="0.35">
      <c r="A778" s="77" t="s">
        <v>980</v>
      </c>
      <c r="B778" s="77" t="s">
        <v>981</v>
      </c>
      <c r="C778" s="75">
        <v>1235.5999999999999</v>
      </c>
      <c r="D778" s="75">
        <v>21491.200000000001</v>
      </c>
      <c r="E778" s="75">
        <v>20255.599999999999</v>
      </c>
      <c r="F778" s="75">
        <v>33629.4</v>
      </c>
    </row>
    <row r="779" spans="1:6" ht="14.5" x14ac:dyDescent="0.35">
      <c r="A779" s="77" t="s">
        <v>982</v>
      </c>
      <c r="B779" s="77" t="s">
        <v>981</v>
      </c>
      <c r="C779" s="75">
        <v>1235.5999999999999</v>
      </c>
      <c r="D779" s="75">
        <v>21491.200000000001</v>
      </c>
      <c r="E779" s="75">
        <v>20255.599999999999</v>
      </c>
      <c r="F779" s="75">
        <v>33629.4</v>
      </c>
    </row>
    <row r="780" spans="1:6" ht="14.5" x14ac:dyDescent="0.35">
      <c r="A780" s="77" t="s">
        <v>983</v>
      </c>
      <c r="B780" s="77" t="s">
        <v>981</v>
      </c>
      <c r="C780" s="75">
        <v>1235.5999999999999</v>
      </c>
      <c r="D780" s="75">
        <v>21491.200000000001</v>
      </c>
      <c r="E780" s="75">
        <v>20255.599999999999</v>
      </c>
      <c r="F780" s="75">
        <v>33629.4</v>
      </c>
    </row>
    <row r="781" spans="1:6" ht="14.5" x14ac:dyDescent="0.35">
      <c r="A781" s="77" t="s">
        <v>984</v>
      </c>
      <c r="B781" s="77" t="s">
        <v>981</v>
      </c>
      <c r="C781" s="75">
        <v>576.1</v>
      </c>
      <c r="D781" s="75">
        <v>8065.9</v>
      </c>
      <c r="E781" s="75">
        <v>7489.8</v>
      </c>
      <c r="F781" s="75">
        <v>8839.1</v>
      </c>
    </row>
    <row r="782" spans="1:6" ht="14.5" x14ac:dyDescent="0.35">
      <c r="A782" s="77" t="s">
        <v>985</v>
      </c>
      <c r="B782" s="77" t="s">
        <v>981</v>
      </c>
      <c r="C782" s="75">
        <v>576.1</v>
      </c>
      <c r="D782" s="75">
        <v>8065.9</v>
      </c>
      <c r="E782" s="75">
        <v>7489.8</v>
      </c>
      <c r="F782" s="75">
        <v>8839.1</v>
      </c>
    </row>
    <row r="783" spans="1:6" ht="14.5" x14ac:dyDescent="0.35">
      <c r="A783" s="77" t="s">
        <v>986</v>
      </c>
      <c r="B783" s="77" t="s">
        <v>364</v>
      </c>
      <c r="C783" s="75">
        <v>659.5</v>
      </c>
      <c r="D783" s="75">
        <v>13425.3</v>
      </c>
      <c r="E783" s="75">
        <v>12765.8</v>
      </c>
      <c r="F783" s="75">
        <v>24790.2</v>
      </c>
    </row>
    <row r="784" spans="1:6" ht="14.5" x14ac:dyDescent="0.35">
      <c r="A784" s="77" t="s">
        <v>987</v>
      </c>
      <c r="B784" s="77" t="s">
        <v>361</v>
      </c>
      <c r="C784" s="75">
        <v>659.5</v>
      </c>
      <c r="D784" s="75">
        <v>13425.3</v>
      </c>
      <c r="E784" s="75">
        <v>12765.8</v>
      </c>
      <c r="F784" s="75">
        <v>24790.2</v>
      </c>
    </row>
    <row r="785" spans="1:6" ht="14.5" x14ac:dyDescent="0.35">
      <c r="A785" s="77" t="s">
        <v>988</v>
      </c>
      <c r="B785" s="77" t="s">
        <v>989</v>
      </c>
      <c r="C785" s="75">
        <v>3546.1</v>
      </c>
      <c r="D785" s="75">
        <v>36303.1</v>
      </c>
      <c r="E785" s="75">
        <v>32757</v>
      </c>
      <c r="F785" s="75">
        <v>39674.300000000003</v>
      </c>
    </row>
    <row r="786" spans="1:6" ht="14.5" x14ac:dyDescent="0.35">
      <c r="A786" s="77" t="s">
        <v>990</v>
      </c>
      <c r="B786" s="77" t="s">
        <v>989</v>
      </c>
      <c r="C786" s="75">
        <v>3546.1</v>
      </c>
      <c r="D786" s="75">
        <v>36303.1</v>
      </c>
      <c r="E786" s="75">
        <v>32757</v>
      </c>
      <c r="F786" s="75">
        <v>39674.300000000003</v>
      </c>
    </row>
    <row r="787" spans="1:6" ht="14.5" x14ac:dyDescent="0.35">
      <c r="A787" s="77" t="s">
        <v>991</v>
      </c>
      <c r="B787" s="77" t="s">
        <v>989</v>
      </c>
      <c r="C787" s="75">
        <v>3546.1</v>
      </c>
      <c r="D787" s="75">
        <v>36303.1</v>
      </c>
      <c r="E787" s="75">
        <v>32757</v>
      </c>
      <c r="F787" s="75">
        <v>39674.300000000003</v>
      </c>
    </row>
    <row r="788" spans="1:6" ht="14.5" x14ac:dyDescent="0.35">
      <c r="A788" s="77" t="s">
        <v>992</v>
      </c>
      <c r="B788" s="77" t="s">
        <v>989</v>
      </c>
      <c r="C788" s="75">
        <v>482.3</v>
      </c>
      <c r="D788" s="75">
        <v>5257.1</v>
      </c>
      <c r="E788" s="75">
        <v>4774.8</v>
      </c>
      <c r="F788" s="75">
        <v>4649.2</v>
      </c>
    </row>
    <row r="789" spans="1:6" ht="14.5" x14ac:dyDescent="0.35">
      <c r="A789" s="77" t="s">
        <v>993</v>
      </c>
      <c r="B789" s="77" t="s">
        <v>989</v>
      </c>
      <c r="C789" s="75">
        <v>482.3</v>
      </c>
      <c r="D789" s="75">
        <v>5257.1</v>
      </c>
      <c r="E789" s="75">
        <v>4774.8</v>
      </c>
      <c r="F789" s="75">
        <v>4649.2</v>
      </c>
    </row>
    <row r="790" spans="1:6" ht="14.5" x14ac:dyDescent="0.35">
      <c r="A790" s="77" t="s">
        <v>994</v>
      </c>
      <c r="B790" s="77" t="s">
        <v>364</v>
      </c>
      <c r="C790" s="75">
        <v>3063.7</v>
      </c>
      <c r="D790" s="75">
        <v>31045.9</v>
      </c>
      <c r="E790" s="75">
        <v>27982.2</v>
      </c>
      <c r="F790" s="75">
        <v>35025.1</v>
      </c>
    </row>
    <row r="791" spans="1:6" ht="14.5" x14ac:dyDescent="0.35">
      <c r="A791" s="77" t="s">
        <v>995</v>
      </c>
      <c r="B791" s="77" t="s">
        <v>361</v>
      </c>
      <c r="C791" s="75">
        <v>3063.7</v>
      </c>
      <c r="D791" s="75">
        <v>31045.9</v>
      </c>
      <c r="E791" s="75">
        <v>27982.2</v>
      </c>
      <c r="F791" s="75">
        <v>35025.1</v>
      </c>
    </row>
    <row r="792" spans="1:6" ht="14.5" x14ac:dyDescent="0.35">
      <c r="A792" s="77" t="s">
        <v>996</v>
      </c>
      <c r="B792" s="77" t="s">
        <v>997</v>
      </c>
      <c r="C792" s="75">
        <v>115.6</v>
      </c>
      <c r="D792" s="75">
        <v>1421.1</v>
      </c>
      <c r="E792" s="75">
        <v>1305.5</v>
      </c>
      <c r="F792" s="75">
        <v>1839.7</v>
      </c>
    </row>
    <row r="793" spans="1:6" ht="14.5" x14ac:dyDescent="0.35">
      <c r="A793" s="77" t="s">
        <v>998</v>
      </c>
      <c r="B793" s="77" t="s">
        <v>997</v>
      </c>
      <c r="C793" s="75">
        <v>115.6</v>
      </c>
      <c r="D793" s="75">
        <v>1421.1</v>
      </c>
      <c r="E793" s="75">
        <v>1305.5</v>
      </c>
      <c r="F793" s="75">
        <v>1839.7</v>
      </c>
    </row>
    <row r="794" spans="1:6" ht="14.5" x14ac:dyDescent="0.35">
      <c r="A794" s="77" t="s">
        <v>999</v>
      </c>
      <c r="B794" s="77" t="s">
        <v>997</v>
      </c>
      <c r="C794" s="75">
        <v>115.6</v>
      </c>
      <c r="D794" s="75">
        <v>1421.1</v>
      </c>
      <c r="E794" s="75">
        <v>1305.5</v>
      </c>
      <c r="F794" s="75">
        <v>1839.7</v>
      </c>
    </row>
    <row r="795" spans="1:6" ht="14.5" x14ac:dyDescent="0.35">
      <c r="A795" s="77" t="s">
        <v>1000</v>
      </c>
      <c r="B795" s="77" t="s">
        <v>997</v>
      </c>
      <c r="C795" s="75">
        <v>115.6</v>
      </c>
      <c r="D795" s="75">
        <v>1413</v>
      </c>
      <c r="E795" s="75">
        <v>1297.4000000000001</v>
      </c>
      <c r="F795" s="75">
        <v>1702</v>
      </c>
    </row>
    <row r="796" spans="1:6" ht="14.5" x14ac:dyDescent="0.35">
      <c r="A796" s="77" t="s">
        <v>1001</v>
      </c>
      <c r="B796" s="77" t="s">
        <v>997</v>
      </c>
      <c r="C796" s="75">
        <v>115.6</v>
      </c>
      <c r="D796" s="75">
        <v>1413</v>
      </c>
      <c r="E796" s="75">
        <v>1297.4000000000001</v>
      </c>
      <c r="F796" s="75">
        <v>1702</v>
      </c>
    </row>
    <row r="797" spans="1:6" ht="14.5" x14ac:dyDescent="0.35">
      <c r="A797" s="77" t="s">
        <v>1002</v>
      </c>
      <c r="B797" s="77" t="s">
        <v>364</v>
      </c>
      <c r="C797" s="75">
        <v>0</v>
      </c>
      <c r="D797" s="75">
        <v>8.1</v>
      </c>
      <c r="E797" s="75">
        <v>8.1</v>
      </c>
      <c r="F797" s="75">
        <v>137.69999999999999</v>
      </c>
    </row>
    <row r="798" spans="1:6" ht="14.5" x14ac:dyDescent="0.35">
      <c r="A798" s="77" t="s">
        <v>1003</v>
      </c>
      <c r="B798" s="77" t="s">
        <v>997</v>
      </c>
      <c r="C798" s="75">
        <v>0</v>
      </c>
      <c r="D798" s="75">
        <v>8.1</v>
      </c>
      <c r="E798" s="75">
        <v>8.1</v>
      </c>
      <c r="F798" s="75">
        <v>137.69999999999999</v>
      </c>
    </row>
    <row r="799" spans="1:6" ht="14.5" x14ac:dyDescent="0.35">
      <c r="A799" s="77" t="s">
        <v>1004</v>
      </c>
      <c r="B799" s="77" t="s">
        <v>1005</v>
      </c>
      <c r="C799" s="75">
        <v>84.8</v>
      </c>
      <c r="D799" s="75">
        <v>1162.3</v>
      </c>
      <c r="E799" s="75">
        <v>1077.4000000000001</v>
      </c>
      <c r="F799" s="75">
        <v>152</v>
      </c>
    </row>
    <row r="800" spans="1:6" ht="14.5" x14ac:dyDescent="0.35">
      <c r="A800" s="77" t="s">
        <v>1006</v>
      </c>
      <c r="B800" s="77" t="s">
        <v>1005</v>
      </c>
      <c r="C800" s="75">
        <v>84.8</v>
      </c>
      <c r="D800" s="75">
        <v>1162.3</v>
      </c>
      <c r="E800" s="75">
        <v>1077.4000000000001</v>
      </c>
      <c r="F800" s="75">
        <v>152</v>
      </c>
    </row>
    <row r="801" spans="1:6" ht="14.5" x14ac:dyDescent="0.35">
      <c r="A801" s="77" t="s">
        <v>1007</v>
      </c>
      <c r="B801" s="77" t="s">
        <v>1005</v>
      </c>
      <c r="C801" s="75">
        <v>84.8</v>
      </c>
      <c r="D801" s="75">
        <v>1162.3</v>
      </c>
      <c r="E801" s="75">
        <v>1077.4000000000001</v>
      </c>
      <c r="F801" s="75">
        <v>152</v>
      </c>
    </row>
    <row r="802" spans="1:6" ht="14.5" x14ac:dyDescent="0.35">
      <c r="A802" s="77" t="s">
        <v>1008</v>
      </c>
      <c r="B802" s="77" t="s">
        <v>1005</v>
      </c>
      <c r="C802" s="75">
        <v>84.8</v>
      </c>
      <c r="D802" s="75">
        <v>1162.3</v>
      </c>
      <c r="E802" s="75">
        <v>1077.4000000000001</v>
      </c>
      <c r="F802" s="75">
        <v>152</v>
      </c>
    </row>
    <row r="803" spans="1:6" ht="14.5" x14ac:dyDescent="0.35">
      <c r="A803" s="77" t="s">
        <v>1009</v>
      </c>
      <c r="B803" s="77" t="s">
        <v>1005</v>
      </c>
      <c r="C803" s="75">
        <v>84.8</v>
      </c>
      <c r="D803" s="75">
        <v>1162.3</v>
      </c>
      <c r="E803" s="75">
        <v>1077.4000000000001</v>
      </c>
      <c r="F803" s="75">
        <v>152</v>
      </c>
    </row>
    <row r="804" spans="1:6" ht="14.5" x14ac:dyDescent="0.35">
      <c r="A804" s="77" t="s">
        <v>1010</v>
      </c>
      <c r="B804" s="77" t="s">
        <v>1011</v>
      </c>
      <c r="C804" s="75">
        <v>0.8</v>
      </c>
      <c r="D804" s="75">
        <v>9.5</v>
      </c>
      <c r="E804" s="75">
        <v>8.6999999999999993</v>
      </c>
      <c r="F804" s="75">
        <v>9.5</v>
      </c>
    </row>
    <row r="805" spans="1:6" ht="14.5" x14ac:dyDescent="0.35">
      <c r="A805" s="77" t="s">
        <v>1012</v>
      </c>
      <c r="B805" s="77" t="s">
        <v>1011</v>
      </c>
      <c r="C805" s="75">
        <v>0.8</v>
      </c>
      <c r="D805" s="75">
        <v>9.5</v>
      </c>
      <c r="E805" s="75">
        <v>8.6999999999999993</v>
      </c>
      <c r="F805" s="75">
        <v>9.5</v>
      </c>
    </row>
    <row r="806" spans="1:6" ht="14.5" x14ac:dyDescent="0.35">
      <c r="A806" s="77" t="s">
        <v>1013</v>
      </c>
      <c r="B806" s="77" t="s">
        <v>1011</v>
      </c>
      <c r="C806" s="75">
        <v>0.8</v>
      </c>
      <c r="D806" s="75">
        <v>9.5</v>
      </c>
      <c r="E806" s="75">
        <v>8.6999999999999993</v>
      </c>
      <c r="F806" s="75">
        <v>9.5</v>
      </c>
    </row>
    <row r="807" spans="1:6" ht="14.5" x14ac:dyDescent="0.35">
      <c r="A807" s="77" t="s">
        <v>1014</v>
      </c>
      <c r="B807" s="77" t="s">
        <v>1011</v>
      </c>
      <c r="C807" s="75">
        <v>0.8</v>
      </c>
      <c r="D807" s="75">
        <v>9.5</v>
      </c>
      <c r="E807" s="75">
        <v>8.6999999999999993</v>
      </c>
      <c r="F807" s="75">
        <v>9.5</v>
      </c>
    </row>
    <row r="808" spans="1:6" ht="14.5" x14ac:dyDescent="0.35">
      <c r="A808" s="77" t="s">
        <v>1015</v>
      </c>
      <c r="B808" s="77" t="s">
        <v>1011</v>
      </c>
      <c r="C808" s="75">
        <v>0.8</v>
      </c>
      <c r="D808" s="75">
        <v>9.5</v>
      </c>
      <c r="E808" s="75">
        <v>8.6999999999999993</v>
      </c>
      <c r="F808" s="75">
        <v>9.5</v>
      </c>
    </row>
    <row r="809" spans="1:6" ht="14.5" x14ac:dyDescent="0.35">
      <c r="A809" s="77" t="s">
        <v>1016</v>
      </c>
      <c r="B809" s="77" t="s">
        <v>1017</v>
      </c>
      <c r="C809" s="75">
        <v>308.60000000000002</v>
      </c>
      <c r="D809" s="75">
        <v>2162.3000000000002</v>
      </c>
      <c r="E809" s="75">
        <v>1853.7</v>
      </c>
      <c r="F809" s="75">
        <v>2379.5</v>
      </c>
    </row>
    <row r="810" spans="1:6" ht="14.5" x14ac:dyDescent="0.35">
      <c r="A810" s="77" t="s">
        <v>1018</v>
      </c>
      <c r="B810" s="77" t="s">
        <v>1017</v>
      </c>
      <c r="C810" s="75">
        <v>308.60000000000002</v>
      </c>
      <c r="D810" s="75">
        <v>2162.3000000000002</v>
      </c>
      <c r="E810" s="75">
        <v>1853.7</v>
      </c>
      <c r="F810" s="75">
        <v>2379.5</v>
      </c>
    </row>
    <row r="811" spans="1:6" ht="14.5" x14ac:dyDescent="0.35">
      <c r="A811" s="77" t="s">
        <v>1019</v>
      </c>
      <c r="B811" s="77" t="s">
        <v>1017</v>
      </c>
      <c r="C811" s="75">
        <v>308.60000000000002</v>
      </c>
      <c r="D811" s="75">
        <v>2162.3000000000002</v>
      </c>
      <c r="E811" s="75">
        <v>1853.7</v>
      </c>
      <c r="F811" s="75">
        <v>2379.5</v>
      </c>
    </row>
    <row r="812" spans="1:6" ht="14.5" x14ac:dyDescent="0.35">
      <c r="A812" s="77" t="s">
        <v>1020</v>
      </c>
      <c r="B812" s="77" t="s">
        <v>1017</v>
      </c>
      <c r="C812" s="75">
        <v>278.5</v>
      </c>
      <c r="D812" s="75">
        <v>1696.7</v>
      </c>
      <c r="E812" s="75">
        <v>1418.2</v>
      </c>
      <c r="F812" s="75">
        <v>2243.1999999999998</v>
      </c>
    </row>
    <row r="813" spans="1:6" ht="14.5" x14ac:dyDescent="0.35">
      <c r="A813" s="77" t="s">
        <v>1021</v>
      </c>
      <c r="B813" s="77" t="s">
        <v>1017</v>
      </c>
      <c r="C813" s="75">
        <v>278.5</v>
      </c>
      <c r="D813" s="75">
        <v>1696.7</v>
      </c>
      <c r="E813" s="75">
        <v>1418.2</v>
      </c>
      <c r="F813" s="75">
        <v>2243.1999999999998</v>
      </c>
    </row>
    <row r="814" spans="1:6" ht="14.5" x14ac:dyDescent="0.35">
      <c r="A814" s="77" t="s">
        <v>1022</v>
      </c>
      <c r="B814" s="77" t="s">
        <v>364</v>
      </c>
      <c r="C814" s="75">
        <v>30.1</v>
      </c>
      <c r="D814" s="75">
        <v>465.7</v>
      </c>
      <c r="E814" s="75">
        <v>435.5</v>
      </c>
      <c r="F814" s="75">
        <v>136.30000000000001</v>
      </c>
    </row>
    <row r="815" spans="1:6" ht="14.5" x14ac:dyDescent="0.35">
      <c r="A815" s="77" t="s">
        <v>1023</v>
      </c>
      <c r="B815" s="77" t="s">
        <v>1017</v>
      </c>
      <c r="C815" s="75">
        <v>30.1</v>
      </c>
      <c r="D815" s="75">
        <v>465.7</v>
      </c>
      <c r="E815" s="75">
        <v>435.5</v>
      </c>
      <c r="F815" s="75">
        <v>136.30000000000001</v>
      </c>
    </row>
    <row r="816" spans="1:6" ht="14.5" x14ac:dyDescent="0.35">
      <c r="A816" s="77" t="s">
        <v>1024</v>
      </c>
      <c r="B816" s="77" t="s">
        <v>1025</v>
      </c>
      <c r="C816" s="75">
        <v>9651.7999999999993</v>
      </c>
      <c r="D816" s="75">
        <v>87311.4</v>
      </c>
      <c r="E816" s="75">
        <v>77659.600000000006</v>
      </c>
      <c r="F816" s="75">
        <v>98352</v>
      </c>
    </row>
    <row r="817" spans="1:6" ht="14.5" x14ac:dyDescent="0.35">
      <c r="A817" s="77" t="s">
        <v>1026</v>
      </c>
      <c r="B817" s="77" t="s">
        <v>1027</v>
      </c>
      <c r="C817" s="75">
        <v>9651.7999999999993</v>
      </c>
      <c r="D817" s="75">
        <v>87311.4</v>
      </c>
      <c r="E817" s="75">
        <v>77659.600000000006</v>
      </c>
      <c r="F817" s="75">
        <v>98352</v>
      </c>
    </row>
    <row r="818" spans="1:6" ht="14.5" x14ac:dyDescent="0.35">
      <c r="A818" s="77" t="s">
        <v>1028</v>
      </c>
      <c r="B818" s="77" t="s">
        <v>1027</v>
      </c>
      <c r="C818" s="75">
        <v>9651.7999999999993</v>
      </c>
      <c r="D818" s="75">
        <v>87311.4</v>
      </c>
      <c r="E818" s="75">
        <v>77659.600000000006</v>
      </c>
      <c r="F818" s="75">
        <v>98352</v>
      </c>
    </row>
    <row r="819" spans="1:6" ht="14.5" x14ac:dyDescent="0.35">
      <c r="A819" s="77" t="s">
        <v>1029</v>
      </c>
      <c r="B819" s="77" t="s">
        <v>1027</v>
      </c>
      <c r="C819" s="75">
        <v>9651.7999999999993</v>
      </c>
      <c r="D819" s="75">
        <v>87311.4</v>
      </c>
      <c r="E819" s="75">
        <v>77659.600000000006</v>
      </c>
      <c r="F819" s="75">
        <v>98352</v>
      </c>
    </row>
    <row r="820" spans="1:6" ht="14.5" x14ac:dyDescent="0.35">
      <c r="A820" s="77" t="s">
        <v>1030</v>
      </c>
      <c r="B820" s="77" t="s">
        <v>361</v>
      </c>
      <c r="C820" s="75">
        <v>187.5</v>
      </c>
      <c r="D820" s="75">
        <v>18106.099999999999</v>
      </c>
      <c r="E820" s="75">
        <v>17918.599999999999</v>
      </c>
      <c r="F820" s="75">
        <v>46982.2</v>
      </c>
    </row>
    <row r="821" spans="1:6" ht="14.5" x14ac:dyDescent="0.35">
      <c r="A821" s="77" t="s">
        <v>1031</v>
      </c>
      <c r="B821" s="77" t="s">
        <v>1027</v>
      </c>
      <c r="C821" s="75">
        <v>187.5</v>
      </c>
      <c r="D821" s="75">
        <v>18106.099999999999</v>
      </c>
      <c r="E821" s="75">
        <v>17918.599999999999</v>
      </c>
      <c r="F821" s="75">
        <v>46982.2</v>
      </c>
    </row>
    <row r="822" spans="1:6" ht="14.5" x14ac:dyDescent="0.35">
      <c r="A822" s="77" t="s">
        <v>1032</v>
      </c>
      <c r="B822" s="77" t="s">
        <v>364</v>
      </c>
      <c r="C822" s="75">
        <v>9464.2999999999993</v>
      </c>
      <c r="D822" s="75">
        <v>69205.399999999994</v>
      </c>
      <c r="E822" s="75">
        <v>59741</v>
      </c>
      <c r="F822" s="75">
        <v>51369.8</v>
      </c>
    </row>
    <row r="823" spans="1:6" ht="14.5" x14ac:dyDescent="0.35">
      <c r="A823" s="77" t="s">
        <v>1033</v>
      </c>
      <c r="B823" s="77" t="s">
        <v>1027</v>
      </c>
      <c r="C823" s="75">
        <v>9464.2999999999993</v>
      </c>
      <c r="D823" s="75">
        <v>69205.399999999994</v>
      </c>
      <c r="E823" s="75">
        <v>59741</v>
      </c>
      <c r="F823" s="75">
        <v>51369.8</v>
      </c>
    </row>
    <row r="824" spans="1:6" ht="14.5" x14ac:dyDescent="0.35">
      <c r="A824" s="78" t="s">
        <v>1034</v>
      </c>
      <c r="B824" s="78" t="s">
        <v>1035</v>
      </c>
      <c r="C824" s="75">
        <v>0</v>
      </c>
      <c r="D824" s="75">
        <v>18356.599999999999</v>
      </c>
      <c r="E824" s="75">
        <v>18356.599999999999</v>
      </c>
      <c r="F824" s="75">
        <v>12570.9</v>
      </c>
    </row>
    <row r="825" spans="1:6" ht="14.5" x14ac:dyDescent="0.35">
      <c r="A825" s="77" t="s">
        <v>1036</v>
      </c>
      <c r="B825" s="77" t="s">
        <v>1037</v>
      </c>
      <c r="C825" s="75">
        <v>0</v>
      </c>
      <c r="D825" s="75">
        <v>18356.599999999999</v>
      </c>
      <c r="E825" s="75">
        <v>18356.599999999999</v>
      </c>
      <c r="F825" s="75">
        <v>12570.9</v>
      </c>
    </row>
    <row r="826" spans="1:6" ht="14.5" x14ac:dyDescent="0.35">
      <c r="A826" s="77" t="s">
        <v>1038</v>
      </c>
      <c r="B826" s="77" t="s">
        <v>1039</v>
      </c>
      <c r="C826" s="75">
        <v>0</v>
      </c>
      <c r="D826" s="75">
        <v>521.29999999999995</v>
      </c>
      <c r="E826" s="75">
        <v>521.29999999999995</v>
      </c>
      <c r="F826" s="75">
        <v>12570.9</v>
      </c>
    </row>
    <row r="827" spans="1:6" ht="14.5" x14ac:dyDescent="0.35">
      <c r="A827" s="77" t="s">
        <v>1040</v>
      </c>
      <c r="B827" s="77" t="s">
        <v>1041</v>
      </c>
      <c r="C827" s="75">
        <v>0</v>
      </c>
      <c r="D827" s="75">
        <v>0</v>
      </c>
      <c r="E827" s="75">
        <v>0</v>
      </c>
      <c r="F827" s="75">
        <v>624.5</v>
      </c>
    </row>
    <row r="828" spans="1:6" ht="14.5" x14ac:dyDescent="0.35">
      <c r="A828" s="77" t="s">
        <v>1042</v>
      </c>
      <c r="B828" s="77" t="s">
        <v>1041</v>
      </c>
      <c r="C828" s="75">
        <v>0</v>
      </c>
      <c r="D828" s="75">
        <v>0</v>
      </c>
      <c r="E828" s="75">
        <v>0</v>
      </c>
      <c r="F828" s="75">
        <v>624.5</v>
      </c>
    </row>
    <row r="829" spans="1:6" ht="14.5" x14ac:dyDescent="0.35">
      <c r="A829" s="77" t="s">
        <v>1043</v>
      </c>
      <c r="B829" s="77" t="s">
        <v>1041</v>
      </c>
      <c r="C829" s="75">
        <v>0</v>
      </c>
      <c r="D829" s="75">
        <v>0</v>
      </c>
      <c r="E829" s="75">
        <v>0</v>
      </c>
      <c r="F829" s="75">
        <v>624.5</v>
      </c>
    </row>
    <row r="830" spans="1:6" ht="14.5" x14ac:dyDescent="0.35">
      <c r="A830" s="77" t="s">
        <v>1044</v>
      </c>
      <c r="B830" s="77" t="s">
        <v>1041</v>
      </c>
      <c r="C830" s="75">
        <v>0</v>
      </c>
      <c r="D830" s="75">
        <v>0</v>
      </c>
      <c r="E830" s="75">
        <v>0</v>
      </c>
      <c r="F830" s="75">
        <v>624.5</v>
      </c>
    </row>
    <row r="831" spans="1:6" ht="14.5" x14ac:dyDescent="0.35">
      <c r="A831" s="77" t="s">
        <v>1045</v>
      </c>
      <c r="B831" s="77" t="s">
        <v>1041</v>
      </c>
      <c r="C831" s="75">
        <v>0</v>
      </c>
      <c r="D831" s="75">
        <v>0</v>
      </c>
      <c r="E831" s="75">
        <v>0</v>
      </c>
      <c r="F831" s="75">
        <v>624.5</v>
      </c>
    </row>
    <row r="832" spans="1:6" ht="14.5" x14ac:dyDescent="0.35">
      <c r="A832" s="77" t="s">
        <v>1046</v>
      </c>
      <c r="B832" s="77" t="s">
        <v>1047</v>
      </c>
      <c r="C832" s="75">
        <v>0</v>
      </c>
      <c r="D832" s="75">
        <v>1.4</v>
      </c>
      <c r="E832" s="75">
        <v>1.4</v>
      </c>
      <c r="F832" s="75">
        <v>2554</v>
      </c>
    </row>
    <row r="833" spans="1:6" ht="14.5" x14ac:dyDescent="0.35">
      <c r="A833" s="77" t="s">
        <v>1048</v>
      </c>
      <c r="B833" s="77" t="s">
        <v>1047</v>
      </c>
      <c r="C833" s="75">
        <v>0</v>
      </c>
      <c r="D833" s="75">
        <v>1.4</v>
      </c>
      <c r="E833" s="75">
        <v>1.4</v>
      </c>
      <c r="F833" s="75">
        <v>2554</v>
      </c>
    </row>
    <row r="834" spans="1:6" ht="14.5" x14ac:dyDescent="0.35">
      <c r="A834" s="77" t="s">
        <v>1049</v>
      </c>
      <c r="B834" s="77" t="s">
        <v>1047</v>
      </c>
      <c r="C834" s="75">
        <v>0</v>
      </c>
      <c r="D834" s="75">
        <v>1.4</v>
      </c>
      <c r="E834" s="75">
        <v>1.4</v>
      </c>
      <c r="F834" s="75">
        <v>2554</v>
      </c>
    </row>
    <row r="835" spans="1:6" ht="14.5" x14ac:dyDescent="0.35">
      <c r="A835" s="77" t="s">
        <v>1050</v>
      </c>
      <c r="B835" s="77" t="s">
        <v>1047</v>
      </c>
      <c r="C835" s="75">
        <v>0</v>
      </c>
      <c r="D835" s="75">
        <v>1.4</v>
      </c>
      <c r="E835" s="75">
        <v>1.4</v>
      </c>
      <c r="F835" s="75">
        <v>2554</v>
      </c>
    </row>
    <row r="836" spans="1:6" ht="14.5" x14ac:dyDescent="0.35">
      <c r="A836" s="77" t="s">
        <v>1051</v>
      </c>
      <c r="B836" s="77" t="s">
        <v>1047</v>
      </c>
      <c r="C836" s="75">
        <v>0</v>
      </c>
      <c r="D836" s="75">
        <v>1.4</v>
      </c>
      <c r="E836" s="75">
        <v>1.4</v>
      </c>
      <c r="F836" s="75">
        <v>2554</v>
      </c>
    </row>
    <row r="837" spans="1:6" ht="14.5" x14ac:dyDescent="0.35">
      <c r="A837" s="77" t="s">
        <v>1052</v>
      </c>
      <c r="B837" s="77" t="s">
        <v>1053</v>
      </c>
      <c r="C837" s="75">
        <v>0</v>
      </c>
      <c r="D837" s="75">
        <v>230.2</v>
      </c>
      <c r="E837" s="75">
        <v>230.2</v>
      </c>
      <c r="F837" s="75">
        <v>2438.5</v>
      </c>
    </row>
    <row r="838" spans="1:6" ht="14.5" x14ac:dyDescent="0.35">
      <c r="A838" s="77" t="s">
        <v>1054</v>
      </c>
      <c r="B838" s="77" t="s">
        <v>1053</v>
      </c>
      <c r="C838" s="75">
        <v>0</v>
      </c>
      <c r="D838" s="75">
        <v>230.2</v>
      </c>
      <c r="E838" s="75">
        <v>230.2</v>
      </c>
      <c r="F838" s="75">
        <v>2438.5</v>
      </c>
    </row>
    <row r="839" spans="1:6" ht="14.5" x14ac:dyDescent="0.35">
      <c r="A839" s="77" t="s">
        <v>1055</v>
      </c>
      <c r="B839" s="77" t="s">
        <v>1053</v>
      </c>
      <c r="C839" s="75">
        <v>0</v>
      </c>
      <c r="D839" s="75">
        <v>230.2</v>
      </c>
      <c r="E839" s="75">
        <v>230.2</v>
      </c>
      <c r="F839" s="75">
        <v>2438.5</v>
      </c>
    </row>
    <row r="840" spans="1:6" ht="14.5" x14ac:dyDescent="0.35">
      <c r="A840" s="77" t="s">
        <v>1056</v>
      </c>
      <c r="B840" s="77" t="s">
        <v>1053</v>
      </c>
      <c r="C840" s="75">
        <v>0</v>
      </c>
      <c r="D840" s="75">
        <v>230.2</v>
      </c>
      <c r="E840" s="75">
        <v>230.2</v>
      </c>
      <c r="F840" s="75">
        <v>2438.5</v>
      </c>
    </row>
    <row r="841" spans="1:6" ht="14.5" x14ac:dyDescent="0.35">
      <c r="A841" s="77" t="s">
        <v>1057</v>
      </c>
      <c r="B841" s="77" t="s">
        <v>1053</v>
      </c>
      <c r="C841" s="75">
        <v>0</v>
      </c>
      <c r="D841" s="75">
        <v>230.2</v>
      </c>
      <c r="E841" s="75">
        <v>230.2</v>
      </c>
      <c r="F841" s="75">
        <v>2438.5</v>
      </c>
    </row>
    <row r="842" spans="1:6" ht="14.5" x14ac:dyDescent="0.35">
      <c r="A842" s="77" t="s">
        <v>1058</v>
      </c>
      <c r="B842" s="77" t="s">
        <v>1059</v>
      </c>
      <c r="C842" s="75">
        <v>0</v>
      </c>
      <c r="D842" s="75">
        <v>284.39999999999998</v>
      </c>
      <c r="E842" s="75">
        <v>284.39999999999998</v>
      </c>
      <c r="F842" s="75">
        <v>6392.6</v>
      </c>
    </row>
    <row r="843" spans="1:6" ht="14.5" x14ac:dyDescent="0.35">
      <c r="A843" s="77" t="s">
        <v>1060</v>
      </c>
      <c r="B843" s="77" t="s">
        <v>1059</v>
      </c>
      <c r="C843" s="75">
        <v>0</v>
      </c>
      <c r="D843" s="75">
        <v>284.39999999999998</v>
      </c>
      <c r="E843" s="75">
        <v>284.39999999999998</v>
      </c>
      <c r="F843" s="75">
        <v>6392.6</v>
      </c>
    </row>
    <row r="844" spans="1:6" ht="14.5" x14ac:dyDescent="0.35">
      <c r="A844" s="77" t="s">
        <v>1061</v>
      </c>
      <c r="B844" s="77" t="s">
        <v>1059</v>
      </c>
      <c r="C844" s="75">
        <v>0</v>
      </c>
      <c r="D844" s="75">
        <v>284.39999999999998</v>
      </c>
      <c r="E844" s="75">
        <v>284.39999999999998</v>
      </c>
      <c r="F844" s="75">
        <v>6392.6</v>
      </c>
    </row>
    <row r="845" spans="1:6" ht="14.5" x14ac:dyDescent="0.35">
      <c r="A845" s="77" t="s">
        <v>1062</v>
      </c>
      <c r="B845" s="77" t="s">
        <v>1059</v>
      </c>
      <c r="C845" s="75">
        <v>0</v>
      </c>
      <c r="D845" s="75">
        <v>284.39999999999998</v>
      </c>
      <c r="E845" s="75">
        <v>284.39999999999998</v>
      </c>
      <c r="F845" s="75">
        <v>6392.6</v>
      </c>
    </row>
    <row r="846" spans="1:6" ht="14.5" x14ac:dyDescent="0.35">
      <c r="A846" s="77" t="s">
        <v>1063</v>
      </c>
      <c r="B846" s="77" t="s">
        <v>1059</v>
      </c>
      <c r="C846" s="75">
        <v>0</v>
      </c>
      <c r="D846" s="75">
        <v>284.39999999999998</v>
      </c>
      <c r="E846" s="75">
        <v>284.39999999999998</v>
      </c>
      <c r="F846" s="75">
        <v>6392.6</v>
      </c>
    </row>
    <row r="847" spans="1:6" ht="14.5" x14ac:dyDescent="0.35">
      <c r="A847" s="77" t="s">
        <v>1064</v>
      </c>
      <c r="B847" s="77" t="s">
        <v>1065</v>
      </c>
      <c r="C847" s="75">
        <v>0</v>
      </c>
      <c r="D847" s="75">
        <v>0</v>
      </c>
      <c r="E847" s="75">
        <v>0</v>
      </c>
      <c r="F847" s="75">
        <v>4.7</v>
      </c>
    </row>
    <row r="848" spans="1:6" ht="14.5" x14ac:dyDescent="0.35">
      <c r="A848" s="77" t="s">
        <v>1066</v>
      </c>
      <c r="B848" s="77" t="s">
        <v>1065</v>
      </c>
      <c r="C848" s="75">
        <v>0</v>
      </c>
      <c r="D848" s="75">
        <v>0</v>
      </c>
      <c r="E848" s="75">
        <v>0</v>
      </c>
      <c r="F848" s="75">
        <v>4.7</v>
      </c>
    </row>
    <row r="849" spans="1:6" ht="14.5" x14ac:dyDescent="0.35">
      <c r="A849" s="77" t="s">
        <v>1067</v>
      </c>
      <c r="B849" s="77" t="s">
        <v>1065</v>
      </c>
      <c r="C849" s="75">
        <v>0</v>
      </c>
      <c r="D849" s="75">
        <v>0</v>
      </c>
      <c r="E849" s="75">
        <v>0</v>
      </c>
      <c r="F849" s="75">
        <v>4.7</v>
      </c>
    </row>
    <row r="850" spans="1:6" ht="14.5" x14ac:dyDescent="0.35">
      <c r="A850" s="77" t="s">
        <v>1068</v>
      </c>
      <c r="B850" s="77" t="s">
        <v>1065</v>
      </c>
      <c r="C850" s="75">
        <v>0</v>
      </c>
      <c r="D850" s="75">
        <v>0</v>
      </c>
      <c r="E850" s="75">
        <v>0</v>
      </c>
      <c r="F850" s="75">
        <v>4.7</v>
      </c>
    </row>
    <row r="851" spans="1:6" ht="14.5" x14ac:dyDescent="0.35">
      <c r="A851" s="77" t="s">
        <v>1069</v>
      </c>
      <c r="B851" s="77" t="s">
        <v>1065</v>
      </c>
      <c r="C851" s="75">
        <v>0</v>
      </c>
      <c r="D851" s="75">
        <v>0</v>
      </c>
      <c r="E851" s="75">
        <v>0</v>
      </c>
      <c r="F851" s="75">
        <v>4.7</v>
      </c>
    </row>
    <row r="852" spans="1:6" ht="14.5" x14ac:dyDescent="0.35">
      <c r="A852" s="77" t="s">
        <v>1070</v>
      </c>
      <c r="B852" s="77" t="s">
        <v>1071</v>
      </c>
      <c r="C852" s="75">
        <v>0</v>
      </c>
      <c r="D852" s="75">
        <v>0</v>
      </c>
      <c r="E852" s="75">
        <v>0</v>
      </c>
      <c r="F852" s="75">
        <v>0</v>
      </c>
    </row>
    <row r="853" spans="1:6" ht="14.5" x14ac:dyDescent="0.35">
      <c r="A853" s="77" t="s">
        <v>1072</v>
      </c>
      <c r="B853" s="77" t="s">
        <v>1071</v>
      </c>
      <c r="C853" s="75">
        <v>0</v>
      </c>
      <c r="D853" s="75">
        <v>0</v>
      </c>
      <c r="E853" s="75">
        <v>0</v>
      </c>
      <c r="F853" s="75">
        <v>0</v>
      </c>
    </row>
    <row r="854" spans="1:6" ht="14.5" x14ac:dyDescent="0.35">
      <c r="A854" s="77" t="s">
        <v>1073</v>
      </c>
      <c r="B854" s="77" t="s">
        <v>1071</v>
      </c>
      <c r="C854" s="75">
        <v>0</v>
      </c>
      <c r="D854" s="75">
        <v>0</v>
      </c>
      <c r="E854" s="75">
        <v>0</v>
      </c>
      <c r="F854" s="75">
        <v>0</v>
      </c>
    </row>
    <row r="855" spans="1:6" ht="14.5" x14ac:dyDescent="0.35">
      <c r="A855" s="77" t="s">
        <v>1074</v>
      </c>
      <c r="B855" s="77" t="s">
        <v>1071</v>
      </c>
      <c r="C855" s="75">
        <v>0</v>
      </c>
      <c r="D855" s="75">
        <v>0</v>
      </c>
      <c r="E855" s="75">
        <v>0</v>
      </c>
      <c r="F855" s="75">
        <v>0</v>
      </c>
    </row>
    <row r="856" spans="1:6" ht="14.5" x14ac:dyDescent="0.35">
      <c r="A856" s="77" t="s">
        <v>1075</v>
      </c>
      <c r="B856" s="77" t="s">
        <v>1071</v>
      </c>
      <c r="C856" s="75">
        <v>0</v>
      </c>
      <c r="D856" s="75">
        <v>0</v>
      </c>
      <c r="E856" s="75">
        <v>0</v>
      </c>
      <c r="F856" s="75">
        <v>0</v>
      </c>
    </row>
    <row r="857" spans="1:6" ht="14.5" x14ac:dyDescent="0.35">
      <c r="A857" s="77" t="s">
        <v>1076</v>
      </c>
      <c r="B857" s="77" t="s">
        <v>1077</v>
      </c>
      <c r="C857" s="75">
        <v>0</v>
      </c>
      <c r="D857" s="75">
        <v>5.3</v>
      </c>
      <c r="E857" s="75">
        <v>5.3</v>
      </c>
      <c r="F857" s="75">
        <v>556.6</v>
      </c>
    </row>
    <row r="858" spans="1:6" ht="14.5" x14ac:dyDescent="0.35">
      <c r="A858" s="77" t="s">
        <v>1078</v>
      </c>
      <c r="B858" s="77" t="s">
        <v>1077</v>
      </c>
      <c r="C858" s="75">
        <v>0</v>
      </c>
      <c r="D858" s="75">
        <v>5.3</v>
      </c>
      <c r="E858" s="75">
        <v>5.3</v>
      </c>
      <c r="F858" s="75">
        <v>556.6</v>
      </c>
    </row>
    <row r="859" spans="1:6" ht="14.5" x14ac:dyDescent="0.35">
      <c r="A859" s="77" t="s">
        <v>1079</v>
      </c>
      <c r="B859" s="77" t="s">
        <v>1077</v>
      </c>
      <c r="C859" s="75">
        <v>0</v>
      </c>
      <c r="D859" s="75">
        <v>5.3</v>
      </c>
      <c r="E859" s="75">
        <v>5.3</v>
      </c>
      <c r="F859" s="75">
        <v>556.6</v>
      </c>
    </row>
    <row r="860" spans="1:6" ht="14.5" x14ac:dyDescent="0.35">
      <c r="A860" s="77" t="s">
        <v>1080</v>
      </c>
      <c r="B860" s="77" t="s">
        <v>1077</v>
      </c>
      <c r="C860" s="75">
        <v>0</v>
      </c>
      <c r="D860" s="75">
        <v>5.3</v>
      </c>
      <c r="E860" s="75">
        <v>5.3</v>
      </c>
      <c r="F860" s="75">
        <v>556.6</v>
      </c>
    </row>
    <row r="861" spans="1:6" ht="14.5" x14ac:dyDescent="0.35">
      <c r="A861" s="77" t="s">
        <v>1081</v>
      </c>
      <c r="B861" s="77" t="s">
        <v>1077</v>
      </c>
      <c r="C861" s="75">
        <v>0</v>
      </c>
      <c r="D861" s="75">
        <v>5.3</v>
      </c>
      <c r="E861" s="75">
        <v>5.3</v>
      </c>
      <c r="F861" s="75">
        <v>556.6</v>
      </c>
    </row>
    <row r="862" spans="1:6" ht="14.5" x14ac:dyDescent="0.35">
      <c r="A862" s="77" t="s">
        <v>1222</v>
      </c>
      <c r="B862" s="77" t="s">
        <v>1221</v>
      </c>
      <c r="C862" s="75">
        <v>0</v>
      </c>
      <c r="D862" s="75">
        <v>17835.3</v>
      </c>
      <c r="E862" s="75">
        <v>17835.3</v>
      </c>
      <c r="F862" s="75">
        <v>0</v>
      </c>
    </row>
    <row r="863" spans="1:6" ht="14.5" x14ac:dyDescent="0.35">
      <c r="A863" s="77" t="s">
        <v>1220</v>
      </c>
      <c r="B863" s="77" t="s">
        <v>1215</v>
      </c>
      <c r="C863" s="75">
        <v>0</v>
      </c>
      <c r="D863" s="75">
        <v>17835.3</v>
      </c>
      <c r="E863" s="75">
        <v>17835.3</v>
      </c>
      <c r="F863" s="75">
        <v>0</v>
      </c>
    </row>
    <row r="864" spans="1:6" ht="14.5" x14ac:dyDescent="0.35">
      <c r="A864" s="77" t="s">
        <v>1219</v>
      </c>
      <c r="B864" s="77" t="s">
        <v>1215</v>
      </c>
      <c r="C864" s="75">
        <v>0</v>
      </c>
      <c r="D864" s="75">
        <v>17835.3</v>
      </c>
      <c r="E864" s="75">
        <v>17835.3</v>
      </c>
      <c r="F864" s="75">
        <v>0</v>
      </c>
    </row>
    <row r="865" spans="1:6" ht="14.5" x14ac:dyDescent="0.35">
      <c r="A865" s="77" t="s">
        <v>1218</v>
      </c>
      <c r="B865" s="77" t="s">
        <v>1215</v>
      </c>
      <c r="C865" s="75">
        <v>0</v>
      </c>
      <c r="D865" s="75">
        <v>17835.3</v>
      </c>
      <c r="E865" s="75">
        <v>17835.3</v>
      </c>
      <c r="F865" s="75">
        <v>0</v>
      </c>
    </row>
    <row r="866" spans="1:6" ht="14.5" x14ac:dyDescent="0.35">
      <c r="A866" s="77" t="s">
        <v>1217</v>
      </c>
      <c r="B866" s="77" t="s">
        <v>361</v>
      </c>
      <c r="C866" s="75">
        <v>0</v>
      </c>
      <c r="D866" s="75">
        <v>17835.3</v>
      </c>
      <c r="E866" s="75">
        <v>17835.3</v>
      </c>
      <c r="F866" s="75">
        <v>0</v>
      </c>
    </row>
    <row r="867" spans="1:6" ht="14.5" x14ac:dyDescent="0.35">
      <c r="A867" s="77" t="s">
        <v>1216</v>
      </c>
      <c r="B867" s="77" t="s">
        <v>1215</v>
      </c>
      <c r="C867" s="75">
        <v>0</v>
      </c>
      <c r="D867" s="75">
        <v>17835.3</v>
      </c>
      <c r="E867" s="75">
        <v>17835.3</v>
      </c>
      <c r="F867" s="75">
        <v>0</v>
      </c>
    </row>
    <row r="868" spans="1:6" ht="14.5" x14ac:dyDescent="0.35">
      <c r="A868" s="78" t="s">
        <v>1082</v>
      </c>
      <c r="B868" s="78" t="s">
        <v>1083</v>
      </c>
      <c r="C868" s="79">
        <v>-12050.6</v>
      </c>
      <c r="D868" s="75">
        <v>70574.8</v>
      </c>
      <c r="E868" s="75">
        <v>82625.399999999994</v>
      </c>
      <c r="F868" s="75">
        <v>72371.8</v>
      </c>
    </row>
    <row r="869" spans="1:6" ht="14.5" x14ac:dyDescent="0.35">
      <c r="A869" s="77" t="s">
        <v>1084</v>
      </c>
      <c r="B869" s="77" t="s">
        <v>1085</v>
      </c>
      <c r="C869" s="79">
        <v>-12050.6</v>
      </c>
      <c r="D869" s="75">
        <v>70574.8</v>
      </c>
      <c r="E869" s="75">
        <v>82625.399999999994</v>
      </c>
      <c r="F869" s="75">
        <v>72371.8</v>
      </c>
    </row>
    <row r="870" spans="1:6" ht="14.5" x14ac:dyDescent="0.35">
      <c r="A870" s="77" t="s">
        <v>1086</v>
      </c>
      <c r="B870" s="77" t="s">
        <v>1087</v>
      </c>
      <c r="C870" s="79">
        <v>-11638.2</v>
      </c>
      <c r="D870" s="75">
        <v>21560.9</v>
      </c>
      <c r="E870" s="75">
        <v>33199.1</v>
      </c>
      <c r="F870" s="75">
        <v>24020.400000000001</v>
      </c>
    </row>
    <row r="871" spans="1:6" ht="14.5" x14ac:dyDescent="0.35">
      <c r="A871" s="77" t="s">
        <v>1088</v>
      </c>
      <c r="B871" s="77" t="s">
        <v>1087</v>
      </c>
      <c r="C871" s="79">
        <v>-11638.2</v>
      </c>
      <c r="D871" s="75">
        <v>21560.9</v>
      </c>
      <c r="E871" s="75">
        <v>33199.1</v>
      </c>
      <c r="F871" s="75">
        <v>24020.400000000001</v>
      </c>
    </row>
    <row r="872" spans="1:6" ht="14.5" x14ac:dyDescent="0.35">
      <c r="A872" s="77" t="s">
        <v>1089</v>
      </c>
      <c r="B872" s="77" t="s">
        <v>1087</v>
      </c>
      <c r="C872" s="79">
        <v>-11638.2</v>
      </c>
      <c r="D872" s="75">
        <v>21560.9</v>
      </c>
      <c r="E872" s="75">
        <v>33199.1</v>
      </c>
      <c r="F872" s="75">
        <v>24020.400000000001</v>
      </c>
    </row>
    <row r="873" spans="1:6" ht="14.5" x14ac:dyDescent="0.35">
      <c r="A873" s="77" t="s">
        <v>1090</v>
      </c>
      <c r="B873" s="77" t="s">
        <v>1087</v>
      </c>
      <c r="C873" s="79">
        <v>-11638.2</v>
      </c>
      <c r="D873" s="75">
        <v>21560.9</v>
      </c>
      <c r="E873" s="75">
        <v>33199.1</v>
      </c>
      <c r="F873" s="75">
        <v>24020.400000000001</v>
      </c>
    </row>
    <row r="874" spans="1:6" ht="14.5" x14ac:dyDescent="0.35">
      <c r="A874" s="77" t="s">
        <v>1091</v>
      </c>
      <c r="B874" s="77" t="s">
        <v>361</v>
      </c>
      <c r="C874" s="79">
        <v>-12329</v>
      </c>
      <c r="D874" s="75">
        <v>19480.7</v>
      </c>
      <c r="E874" s="75">
        <v>31809.7</v>
      </c>
      <c r="F874" s="75">
        <v>19053.2</v>
      </c>
    </row>
    <row r="875" spans="1:6" ht="14.5" x14ac:dyDescent="0.35">
      <c r="A875" s="77" t="s">
        <v>1092</v>
      </c>
      <c r="B875" s="77" t="s">
        <v>361</v>
      </c>
      <c r="C875" s="79">
        <v>-12329</v>
      </c>
      <c r="D875" s="75">
        <v>19480.7</v>
      </c>
      <c r="E875" s="75">
        <v>31809.7</v>
      </c>
      <c r="F875" s="75">
        <v>19053.2</v>
      </c>
    </row>
    <row r="876" spans="1:6" ht="14.5" x14ac:dyDescent="0.35">
      <c r="A876" s="77" t="s">
        <v>1093</v>
      </c>
      <c r="B876" s="77" t="s">
        <v>364</v>
      </c>
      <c r="C876" s="75">
        <v>690.7</v>
      </c>
      <c r="D876" s="75">
        <v>2080.1999999999998</v>
      </c>
      <c r="E876" s="75">
        <v>1389.5</v>
      </c>
      <c r="F876" s="75">
        <v>4967.3</v>
      </c>
    </row>
    <row r="877" spans="1:6" ht="14.5" x14ac:dyDescent="0.35">
      <c r="A877" s="77" t="s">
        <v>1094</v>
      </c>
      <c r="B877" s="77" t="s">
        <v>364</v>
      </c>
      <c r="C877" s="75">
        <v>690.7</v>
      </c>
      <c r="D877" s="75">
        <v>2080.1999999999998</v>
      </c>
      <c r="E877" s="75">
        <v>1389.5</v>
      </c>
      <c r="F877" s="75">
        <v>4967.3</v>
      </c>
    </row>
    <row r="878" spans="1:6" ht="14.5" x14ac:dyDescent="0.35">
      <c r="A878" s="77" t="s">
        <v>1095</v>
      </c>
      <c r="B878" s="77" t="s">
        <v>1096</v>
      </c>
      <c r="C878" s="79">
        <v>-412.4</v>
      </c>
      <c r="D878" s="75">
        <v>49013.9</v>
      </c>
      <c r="E878" s="75">
        <v>49426.2</v>
      </c>
      <c r="F878" s="75">
        <v>48351.3</v>
      </c>
    </row>
    <row r="879" spans="1:6" ht="14.5" x14ac:dyDescent="0.35">
      <c r="A879" s="77" t="s">
        <v>1097</v>
      </c>
      <c r="B879" s="77" t="s">
        <v>1096</v>
      </c>
      <c r="C879" s="79">
        <v>-412.4</v>
      </c>
      <c r="D879" s="75">
        <v>49013.9</v>
      </c>
      <c r="E879" s="75">
        <v>49426.2</v>
      </c>
      <c r="F879" s="75">
        <v>48351.3</v>
      </c>
    </row>
    <row r="880" spans="1:6" ht="14.5" x14ac:dyDescent="0.35">
      <c r="A880" s="77" t="s">
        <v>1098</v>
      </c>
      <c r="B880" s="77" t="s">
        <v>1096</v>
      </c>
      <c r="C880" s="79">
        <v>-412.4</v>
      </c>
      <c r="D880" s="75">
        <v>49013.9</v>
      </c>
      <c r="E880" s="75">
        <v>49426.2</v>
      </c>
      <c r="F880" s="75">
        <v>48351.3</v>
      </c>
    </row>
    <row r="881" spans="1:6" ht="14.5" x14ac:dyDescent="0.35">
      <c r="A881" s="77" t="s">
        <v>1099</v>
      </c>
      <c r="B881" s="77" t="s">
        <v>1096</v>
      </c>
      <c r="C881" s="79">
        <v>-412.4</v>
      </c>
      <c r="D881" s="75">
        <v>49013.9</v>
      </c>
      <c r="E881" s="75">
        <v>49426.2</v>
      </c>
      <c r="F881" s="75">
        <v>48351.3</v>
      </c>
    </row>
    <row r="882" spans="1:6" ht="14.5" x14ac:dyDescent="0.35">
      <c r="A882" s="77" t="s">
        <v>1100</v>
      </c>
      <c r="B882" s="77" t="s">
        <v>1096</v>
      </c>
      <c r="C882" s="79">
        <v>-412.4</v>
      </c>
      <c r="D882" s="75">
        <v>49013.9</v>
      </c>
      <c r="E882" s="75">
        <v>49426.2</v>
      </c>
      <c r="F882" s="75">
        <v>48351.3</v>
      </c>
    </row>
    <row r="883" spans="1:6" ht="14.5" x14ac:dyDescent="0.35">
      <c r="A883" s="77" t="s">
        <v>1101</v>
      </c>
      <c r="B883" s="77" t="s">
        <v>1096</v>
      </c>
      <c r="C883" s="79">
        <v>-412.4</v>
      </c>
      <c r="D883" s="75">
        <v>49013.9</v>
      </c>
      <c r="E883" s="75">
        <v>49426.2</v>
      </c>
      <c r="F883" s="75">
        <v>48351.3</v>
      </c>
    </row>
    <row r="884" spans="1:6" ht="14.5" x14ac:dyDescent="0.35">
      <c r="A884" s="77" t="s">
        <v>1102</v>
      </c>
      <c r="B884" s="77" t="s">
        <v>28</v>
      </c>
      <c r="C884" s="75">
        <v>7399.8</v>
      </c>
      <c r="D884" s="75">
        <v>711668.8</v>
      </c>
      <c r="E884" s="75">
        <v>704269</v>
      </c>
      <c r="F884" s="75">
        <v>91174.6</v>
      </c>
    </row>
    <row r="885" spans="1:6" ht="14.5" x14ac:dyDescent="0.35">
      <c r="A885" s="78" t="s">
        <v>1103</v>
      </c>
      <c r="B885" s="78" t="s">
        <v>1104</v>
      </c>
      <c r="C885" s="75">
        <v>7399.8</v>
      </c>
      <c r="D885" s="75">
        <v>711668.8</v>
      </c>
      <c r="E885" s="75">
        <v>704269</v>
      </c>
      <c r="F885" s="75">
        <v>91174.6</v>
      </c>
    </row>
    <row r="886" spans="1:6" ht="14.5" x14ac:dyDescent="0.35">
      <c r="A886" s="77" t="s">
        <v>1105</v>
      </c>
      <c r="B886" s="77" t="s">
        <v>1106</v>
      </c>
      <c r="C886" s="75">
        <v>7399.8</v>
      </c>
      <c r="D886" s="75">
        <v>81382.8</v>
      </c>
      <c r="E886" s="75">
        <v>73983</v>
      </c>
      <c r="F886" s="75">
        <v>91174.6</v>
      </c>
    </row>
    <row r="887" spans="1:6" ht="14.5" x14ac:dyDescent="0.35">
      <c r="A887" s="77" t="s">
        <v>1107</v>
      </c>
      <c r="B887" s="77" t="s">
        <v>1108</v>
      </c>
      <c r="C887" s="75">
        <v>4283.3999999999996</v>
      </c>
      <c r="D887" s="75">
        <v>38740.800000000003</v>
      </c>
      <c r="E887" s="75">
        <v>34457.4</v>
      </c>
      <c r="F887" s="75">
        <v>46111.6</v>
      </c>
    </row>
    <row r="888" spans="1:6" ht="14.5" x14ac:dyDescent="0.35">
      <c r="A888" s="77" t="s">
        <v>1109</v>
      </c>
      <c r="B888" s="77" t="s">
        <v>1110</v>
      </c>
      <c r="C888" s="75">
        <v>4019.4</v>
      </c>
      <c r="D888" s="75">
        <v>34916.300000000003</v>
      </c>
      <c r="E888" s="75">
        <v>30896.9</v>
      </c>
      <c r="F888" s="75">
        <v>44542.2</v>
      </c>
    </row>
    <row r="889" spans="1:6" ht="14.5" x14ac:dyDescent="0.35">
      <c r="A889" s="77" t="s">
        <v>1111</v>
      </c>
      <c r="B889" s="77" t="s">
        <v>1112</v>
      </c>
      <c r="C889" s="75">
        <v>4019.4</v>
      </c>
      <c r="D889" s="75">
        <v>34916.300000000003</v>
      </c>
      <c r="E889" s="75">
        <v>30896.9</v>
      </c>
      <c r="F889" s="75">
        <v>44542.2</v>
      </c>
    </row>
    <row r="890" spans="1:6" ht="14.5" x14ac:dyDescent="0.35">
      <c r="A890" s="77" t="s">
        <v>1113</v>
      </c>
      <c r="B890" s="77" t="s">
        <v>1112</v>
      </c>
      <c r="C890" s="75">
        <v>4019.4</v>
      </c>
      <c r="D890" s="75">
        <v>34916.300000000003</v>
      </c>
      <c r="E890" s="75">
        <v>30896.9</v>
      </c>
      <c r="F890" s="75">
        <v>44542.2</v>
      </c>
    </row>
    <row r="891" spans="1:6" ht="14.5" x14ac:dyDescent="0.35">
      <c r="A891" s="77" t="s">
        <v>1114</v>
      </c>
      <c r="B891" s="77" t="s">
        <v>1115</v>
      </c>
      <c r="C891" s="75">
        <v>59.7</v>
      </c>
      <c r="D891" s="75">
        <v>1002.9</v>
      </c>
      <c r="E891" s="75">
        <v>943.2</v>
      </c>
      <c r="F891" s="75">
        <v>6596.5</v>
      </c>
    </row>
    <row r="892" spans="1:6" ht="14.5" x14ac:dyDescent="0.35">
      <c r="A892" s="77" t="s">
        <v>1116</v>
      </c>
      <c r="B892" s="77" t="s">
        <v>1115</v>
      </c>
      <c r="C892" s="75">
        <v>59.7</v>
      </c>
      <c r="D892" s="75">
        <v>1002.9</v>
      </c>
      <c r="E892" s="75">
        <v>943.2</v>
      </c>
      <c r="F892" s="75">
        <v>6596.5</v>
      </c>
    </row>
    <row r="893" spans="1:6" ht="14.5" x14ac:dyDescent="0.35">
      <c r="A893" s="77" t="s">
        <v>1117</v>
      </c>
      <c r="B893" s="77" t="s">
        <v>509</v>
      </c>
      <c r="C893" s="75">
        <v>3959.7</v>
      </c>
      <c r="D893" s="75">
        <v>33913.5</v>
      </c>
      <c r="E893" s="75">
        <v>29953.7</v>
      </c>
      <c r="F893" s="75">
        <v>37945.699999999997</v>
      </c>
    </row>
    <row r="894" spans="1:6" ht="14.5" x14ac:dyDescent="0.35">
      <c r="A894" s="77" t="s">
        <v>1118</v>
      </c>
      <c r="B894" s="77" t="s">
        <v>1115</v>
      </c>
      <c r="C894" s="75">
        <v>3959.7</v>
      </c>
      <c r="D894" s="75">
        <v>33913.5</v>
      </c>
      <c r="E894" s="75">
        <v>29953.7</v>
      </c>
      <c r="F894" s="75">
        <v>37945.699999999997</v>
      </c>
    </row>
    <row r="895" spans="1:6" ht="14.5" x14ac:dyDescent="0.35">
      <c r="A895" s="77" t="s">
        <v>1214</v>
      </c>
      <c r="B895" s="77" t="s">
        <v>1183</v>
      </c>
      <c r="C895" s="75">
        <v>0</v>
      </c>
      <c r="D895" s="75">
        <v>2240.5</v>
      </c>
      <c r="E895" s="75">
        <v>2240.5</v>
      </c>
      <c r="F895" s="75">
        <v>0</v>
      </c>
    </row>
    <row r="896" spans="1:6" ht="14.5" x14ac:dyDescent="0.35">
      <c r="A896" s="77" t="s">
        <v>1213</v>
      </c>
      <c r="B896" s="77" t="s">
        <v>1183</v>
      </c>
      <c r="C896" s="75">
        <v>0</v>
      </c>
      <c r="D896" s="75">
        <v>2240.5</v>
      </c>
      <c r="E896" s="75">
        <v>2240.5</v>
      </c>
      <c r="F896" s="75">
        <v>0</v>
      </c>
    </row>
    <row r="897" spans="1:6" ht="14.5" x14ac:dyDescent="0.35">
      <c r="A897" s="77" t="s">
        <v>1212</v>
      </c>
      <c r="B897" s="77" t="s">
        <v>1190</v>
      </c>
      <c r="C897" s="75">
        <v>0</v>
      </c>
      <c r="D897" s="75">
        <v>2240.5</v>
      </c>
      <c r="E897" s="75">
        <v>2240.5</v>
      </c>
      <c r="F897" s="75">
        <v>0</v>
      </c>
    </row>
    <row r="898" spans="1:6" ht="14.5" x14ac:dyDescent="0.35">
      <c r="A898" s="77" t="s">
        <v>1211</v>
      </c>
      <c r="B898" s="77" t="s">
        <v>1183</v>
      </c>
      <c r="C898" s="75">
        <v>0</v>
      </c>
      <c r="D898" s="75">
        <v>2240.5</v>
      </c>
      <c r="E898" s="75">
        <v>2240.5</v>
      </c>
      <c r="F898" s="75">
        <v>0</v>
      </c>
    </row>
    <row r="899" spans="1:6" ht="14.5" x14ac:dyDescent="0.35">
      <c r="A899" s="77" t="s">
        <v>1210</v>
      </c>
      <c r="B899" s="77" t="s">
        <v>1183</v>
      </c>
      <c r="C899" s="75">
        <v>0</v>
      </c>
      <c r="D899" s="75">
        <v>2240.5</v>
      </c>
      <c r="E899" s="75">
        <v>2240.5</v>
      </c>
      <c r="F899" s="75">
        <v>0</v>
      </c>
    </row>
    <row r="900" spans="1:6" ht="14.5" x14ac:dyDescent="0.35">
      <c r="A900" s="77" t="s">
        <v>1178</v>
      </c>
      <c r="B900" s="77" t="s">
        <v>1179</v>
      </c>
      <c r="C900" s="75">
        <v>264</v>
      </c>
      <c r="D900" s="75">
        <v>1584</v>
      </c>
      <c r="E900" s="75">
        <v>1320</v>
      </c>
      <c r="F900" s="75">
        <v>1569.3</v>
      </c>
    </row>
    <row r="901" spans="1:6" ht="14.5" x14ac:dyDescent="0.35">
      <c r="A901" s="77" t="s">
        <v>1180</v>
      </c>
      <c r="B901" s="77" t="s">
        <v>1179</v>
      </c>
      <c r="C901" s="75">
        <v>264</v>
      </c>
      <c r="D901" s="75">
        <v>1584</v>
      </c>
      <c r="E901" s="75">
        <v>1320</v>
      </c>
      <c r="F901" s="75">
        <v>1569.3</v>
      </c>
    </row>
    <row r="902" spans="1:6" ht="14.5" x14ac:dyDescent="0.35">
      <c r="A902" s="77" t="s">
        <v>1181</v>
      </c>
      <c r="B902" s="77" t="s">
        <v>1179</v>
      </c>
      <c r="C902" s="75">
        <v>264</v>
      </c>
      <c r="D902" s="75">
        <v>1584</v>
      </c>
      <c r="E902" s="75">
        <v>1320</v>
      </c>
      <c r="F902" s="75">
        <v>1569.3</v>
      </c>
    </row>
    <row r="903" spans="1:6" ht="14.5" x14ac:dyDescent="0.35">
      <c r="A903" s="77" t="s">
        <v>1182</v>
      </c>
      <c r="B903" s="77" t="s">
        <v>1183</v>
      </c>
      <c r="C903" s="75">
        <v>264</v>
      </c>
      <c r="D903" s="75">
        <v>1584</v>
      </c>
      <c r="E903" s="75">
        <v>1320</v>
      </c>
      <c r="F903" s="75">
        <v>1569.3</v>
      </c>
    </row>
    <row r="904" spans="1:6" ht="14.5" x14ac:dyDescent="0.35">
      <c r="A904" s="77" t="s">
        <v>1184</v>
      </c>
      <c r="B904" s="77" t="s">
        <v>1185</v>
      </c>
      <c r="C904" s="75">
        <v>264</v>
      </c>
      <c r="D904" s="75">
        <v>1584</v>
      </c>
      <c r="E904" s="75">
        <v>1320</v>
      </c>
      <c r="F904" s="75">
        <v>1569.3</v>
      </c>
    </row>
    <row r="905" spans="1:6" ht="14.5" x14ac:dyDescent="0.35">
      <c r="A905" s="77" t="s">
        <v>1119</v>
      </c>
      <c r="B905" s="77" t="s">
        <v>1120</v>
      </c>
      <c r="C905" s="75">
        <v>3116.4</v>
      </c>
      <c r="D905" s="75">
        <v>42642</v>
      </c>
      <c r="E905" s="75">
        <v>39525.5</v>
      </c>
      <c r="F905" s="75">
        <v>45063</v>
      </c>
    </row>
    <row r="906" spans="1:6" ht="14.5" x14ac:dyDescent="0.35">
      <c r="A906" s="77" t="s">
        <v>1121</v>
      </c>
      <c r="B906" s="77" t="s">
        <v>1122</v>
      </c>
      <c r="C906" s="75">
        <v>3116.4</v>
      </c>
      <c r="D906" s="75">
        <v>42642</v>
      </c>
      <c r="E906" s="75">
        <v>39525.5</v>
      </c>
      <c r="F906" s="75">
        <v>45063</v>
      </c>
    </row>
    <row r="907" spans="1:6" ht="14.5" x14ac:dyDescent="0.35">
      <c r="A907" s="77" t="s">
        <v>1123</v>
      </c>
      <c r="B907" s="77" t="s">
        <v>1124</v>
      </c>
      <c r="C907" s="75">
        <v>3116.4</v>
      </c>
      <c r="D907" s="75">
        <v>42642</v>
      </c>
      <c r="E907" s="75">
        <v>39525.5</v>
      </c>
      <c r="F907" s="75">
        <v>45063</v>
      </c>
    </row>
    <row r="908" spans="1:6" ht="14.5" x14ac:dyDescent="0.35">
      <c r="A908" s="77" t="s">
        <v>1125</v>
      </c>
      <c r="B908" s="77" t="s">
        <v>1124</v>
      </c>
      <c r="C908" s="75">
        <v>3116.4</v>
      </c>
      <c r="D908" s="75">
        <v>42642</v>
      </c>
      <c r="E908" s="75">
        <v>39525.5</v>
      </c>
      <c r="F908" s="75">
        <v>45063</v>
      </c>
    </row>
    <row r="909" spans="1:6" ht="14.5" x14ac:dyDescent="0.35">
      <c r="A909" s="77" t="s">
        <v>1126</v>
      </c>
      <c r="B909" s="77" t="s">
        <v>1124</v>
      </c>
      <c r="C909" s="75">
        <v>1001.3</v>
      </c>
      <c r="D909" s="75">
        <v>15495.8</v>
      </c>
      <c r="E909" s="75">
        <v>14494.5</v>
      </c>
      <c r="F909" s="75">
        <v>16828</v>
      </c>
    </row>
    <row r="910" spans="1:6" ht="14.5" x14ac:dyDescent="0.35">
      <c r="A910" s="77" t="s">
        <v>1127</v>
      </c>
      <c r="B910" s="77" t="s">
        <v>1124</v>
      </c>
      <c r="C910" s="75">
        <v>1001.3</v>
      </c>
      <c r="D910" s="75">
        <v>15495.8</v>
      </c>
      <c r="E910" s="75">
        <v>14494.5</v>
      </c>
      <c r="F910" s="75">
        <v>16828</v>
      </c>
    </row>
    <row r="911" spans="1:6" ht="14.5" x14ac:dyDescent="0.35">
      <c r="A911" s="77" t="s">
        <v>1128</v>
      </c>
      <c r="B911" s="77" t="s">
        <v>509</v>
      </c>
      <c r="C911" s="75">
        <v>2115.1999999999998</v>
      </c>
      <c r="D911" s="75">
        <v>27146.2</v>
      </c>
      <c r="E911" s="75">
        <v>25031</v>
      </c>
      <c r="F911" s="75">
        <v>28235</v>
      </c>
    </row>
    <row r="912" spans="1:6" ht="14.5" x14ac:dyDescent="0.35">
      <c r="A912" s="77" t="s">
        <v>1129</v>
      </c>
      <c r="B912" s="77" t="s">
        <v>1124</v>
      </c>
      <c r="C912" s="75">
        <v>2115.1999999999998</v>
      </c>
      <c r="D912" s="75">
        <v>27146.2</v>
      </c>
      <c r="E912" s="75">
        <v>25031</v>
      </c>
      <c r="F912" s="75">
        <v>28235</v>
      </c>
    </row>
    <row r="913" spans="1:6" ht="14.5" x14ac:dyDescent="0.35">
      <c r="A913" s="77" t="s">
        <v>1209</v>
      </c>
      <c r="B913" s="77" t="s">
        <v>1208</v>
      </c>
      <c r="C913" s="75">
        <v>0</v>
      </c>
      <c r="D913" s="75">
        <v>630286</v>
      </c>
      <c r="E913" s="75">
        <v>630286</v>
      </c>
      <c r="F913" s="75">
        <v>0</v>
      </c>
    </row>
    <row r="914" spans="1:6" ht="14.5" x14ac:dyDescent="0.35">
      <c r="A914" s="77" t="s">
        <v>1207</v>
      </c>
      <c r="B914" s="77" t="s">
        <v>1206</v>
      </c>
      <c r="C914" s="75">
        <v>0</v>
      </c>
      <c r="D914" s="75">
        <v>589632.80000000005</v>
      </c>
      <c r="E914" s="75">
        <v>589632.80000000005</v>
      </c>
      <c r="F914" s="75">
        <v>0</v>
      </c>
    </row>
    <row r="915" spans="1:6" ht="14.5" x14ac:dyDescent="0.35">
      <c r="A915" s="77" t="s">
        <v>1205</v>
      </c>
      <c r="B915" s="77" t="s">
        <v>1199</v>
      </c>
      <c r="C915" s="75">
        <v>0</v>
      </c>
      <c r="D915" s="75">
        <v>558920.4</v>
      </c>
      <c r="E915" s="75">
        <v>558920.4</v>
      </c>
      <c r="F915" s="75">
        <v>0</v>
      </c>
    </row>
    <row r="916" spans="1:6" ht="14.5" x14ac:dyDescent="0.35">
      <c r="A916" s="77" t="s">
        <v>1204</v>
      </c>
      <c r="B916" s="77" t="s">
        <v>1199</v>
      </c>
      <c r="C916" s="75">
        <v>0</v>
      </c>
      <c r="D916" s="75">
        <v>558920.4</v>
      </c>
      <c r="E916" s="75">
        <v>558920.4</v>
      </c>
      <c r="F916" s="75">
        <v>0</v>
      </c>
    </row>
    <row r="917" spans="1:6" ht="14.5" x14ac:dyDescent="0.35">
      <c r="A917" s="77" t="s">
        <v>1203</v>
      </c>
      <c r="B917" s="77" t="s">
        <v>1202</v>
      </c>
      <c r="C917" s="75">
        <v>0</v>
      </c>
      <c r="D917" s="75">
        <v>558920.4</v>
      </c>
      <c r="E917" s="75">
        <v>558920.4</v>
      </c>
      <c r="F917" s="75">
        <v>0</v>
      </c>
    </row>
    <row r="918" spans="1:6" ht="14.5" x14ac:dyDescent="0.35">
      <c r="A918" s="77" t="s">
        <v>1201</v>
      </c>
      <c r="B918" s="77" t="s">
        <v>1199</v>
      </c>
      <c r="C918" s="75">
        <v>0</v>
      </c>
      <c r="D918" s="75">
        <v>558920.4</v>
      </c>
      <c r="E918" s="75">
        <v>558920.4</v>
      </c>
      <c r="F918" s="75">
        <v>0</v>
      </c>
    </row>
    <row r="919" spans="1:6" ht="14.5" x14ac:dyDescent="0.35">
      <c r="A919" s="77" t="s">
        <v>1200</v>
      </c>
      <c r="B919" s="77" t="s">
        <v>1199</v>
      </c>
      <c r="C919" s="75">
        <v>0</v>
      </c>
      <c r="D919" s="75">
        <v>558920.4</v>
      </c>
      <c r="E919" s="75">
        <v>558920.4</v>
      </c>
      <c r="F919" s="75">
        <v>0</v>
      </c>
    </row>
    <row r="920" spans="1:6" ht="14.5" x14ac:dyDescent="0.35">
      <c r="A920" s="77" t="s">
        <v>1198</v>
      </c>
      <c r="B920" s="77" t="s">
        <v>1193</v>
      </c>
      <c r="C920" s="75">
        <v>0</v>
      </c>
      <c r="D920" s="75">
        <v>30712.400000000001</v>
      </c>
      <c r="E920" s="75">
        <v>30712.400000000001</v>
      </c>
      <c r="F920" s="75">
        <v>0</v>
      </c>
    </row>
    <row r="921" spans="1:6" ht="14.5" x14ac:dyDescent="0.35">
      <c r="A921" s="77" t="s">
        <v>1197</v>
      </c>
      <c r="B921" s="77" t="s">
        <v>1193</v>
      </c>
      <c r="C921" s="75">
        <v>0</v>
      </c>
      <c r="D921" s="75">
        <v>30712.400000000001</v>
      </c>
      <c r="E921" s="75">
        <v>30712.400000000001</v>
      </c>
      <c r="F921" s="75">
        <v>0</v>
      </c>
    </row>
    <row r="922" spans="1:6" ht="14.5" x14ac:dyDescent="0.35">
      <c r="A922" s="77" t="s">
        <v>1196</v>
      </c>
      <c r="B922" s="77" t="s">
        <v>1190</v>
      </c>
      <c r="C922" s="75">
        <v>0</v>
      </c>
      <c r="D922" s="75">
        <v>30712.400000000001</v>
      </c>
      <c r="E922" s="75">
        <v>30712.400000000001</v>
      </c>
      <c r="F922" s="75">
        <v>0</v>
      </c>
    </row>
    <row r="923" spans="1:6" ht="14.5" x14ac:dyDescent="0.35">
      <c r="A923" s="77" t="s">
        <v>1195</v>
      </c>
      <c r="B923" s="77" t="s">
        <v>1193</v>
      </c>
      <c r="C923" s="75">
        <v>0</v>
      </c>
      <c r="D923" s="75">
        <v>30712.400000000001</v>
      </c>
      <c r="E923" s="75">
        <v>30712.400000000001</v>
      </c>
      <c r="F923" s="75">
        <v>0</v>
      </c>
    </row>
    <row r="924" spans="1:6" ht="14.5" x14ac:dyDescent="0.35">
      <c r="A924" s="77" t="s">
        <v>1194</v>
      </c>
      <c r="B924" s="77" t="s">
        <v>1193</v>
      </c>
      <c r="C924" s="75">
        <v>0</v>
      </c>
      <c r="D924" s="75">
        <v>30712.400000000001</v>
      </c>
      <c r="E924" s="75">
        <v>30712.400000000001</v>
      </c>
      <c r="F924" s="75">
        <v>0</v>
      </c>
    </row>
    <row r="925" spans="1:6" ht="14.5" x14ac:dyDescent="0.35">
      <c r="A925" s="77" t="s">
        <v>1291</v>
      </c>
      <c r="B925" s="77" t="s">
        <v>1292</v>
      </c>
      <c r="C925" s="75">
        <v>0</v>
      </c>
      <c r="D925" s="75">
        <v>40653.300000000003</v>
      </c>
      <c r="E925" s="75">
        <v>40653.300000000003</v>
      </c>
      <c r="F925" s="75">
        <v>0</v>
      </c>
    </row>
    <row r="926" spans="1:6" ht="14.5" x14ac:dyDescent="0.35">
      <c r="A926" s="77" t="s">
        <v>1293</v>
      </c>
      <c r="B926" s="77" t="s">
        <v>1294</v>
      </c>
      <c r="C926" s="75">
        <v>0</v>
      </c>
      <c r="D926" s="75">
        <v>40653.300000000003</v>
      </c>
      <c r="E926" s="75">
        <v>40653.300000000003</v>
      </c>
      <c r="F926" s="75">
        <v>0</v>
      </c>
    </row>
    <row r="927" spans="1:6" ht="14.5" x14ac:dyDescent="0.35">
      <c r="A927" s="77" t="s">
        <v>1295</v>
      </c>
      <c r="B927" s="77" t="s">
        <v>1294</v>
      </c>
      <c r="C927" s="75">
        <v>0</v>
      </c>
      <c r="D927" s="75">
        <v>40653.300000000003</v>
      </c>
      <c r="E927" s="75">
        <v>40653.300000000003</v>
      </c>
      <c r="F927" s="75">
        <v>0</v>
      </c>
    </row>
    <row r="928" spans="1:6" ht="14.5" x14ac:dyDescent="0.35">
      <c r="A928" s="77" t="s">
        <v>1296</v>
      </c>
      <c r="B928" s="77" t="s">
        <v>1297</v>
      </c>
      <c r="C928" s="75">
        <v>0</v>
      </c>
      <c r="D928" s="75">
        <v>40653.300000000003</v>
      </c>
      <c r="E928" s="75">
        <v>40653.300000000003</v>
      </c>
      <c r="F928" s="75">
        <v>0</v>
      </c>
    </row>
    <row r="929" spans="1:6" ht="14.5" x14ac:dyDescent="0.35">
      <c r="A929" s="77" t="s">
        <v>1298</v>
      </c>
      <c r="B929" s="77" t="s">
        <v>1294</v>
      </c>
      <c r="C929" s="75">
        <v>0</v>
      </c>
      <c r="D929" s="75">
        <v>40653.300000000003</v>
      </c>
      <c r="E929" s="75">
        <v>40653.300000000003</v>
      </c>
      <c r="F929" s="75">
        <v>0</v>
      </c>
    </row>
    <row r="930" spans="1:6" ht="14.5" x14ac:dyDescent="0.35">
      <c r="A930" s="77" t="s">
        <v>1299</v>
      </c>
      <c r="B930" s="77" t="s">
        <v>1294</v>
      </c>
      <c r="C930" s="75">
        <v>0</v>
      </c>
      <c r="D930" s="75">
        <v>40653.300000000003</v>
      </c>
      <c r="E930" s="75">
        <v>40653.300000000003</v>
      </c>
      <c r="F930" s="75">
        <v>0</v>
      </c>
    </row>
    <row r="931" spans="1:6" ht="14.5" x14ac:dyDescent="0.35">
      <c r="A931" s="77" t="s">
        <v>1130</v>
      </c>
      <c r="B931" s="77" t="s">
        <v>1131</v>
      </c>
      <c r="C931" s="75">
        <v>5204.6000000000004</v>
      </c>
      <c r="D931" s="75">
        <v>19986.599999999999</v>
      </c>
      <c r="E931" s="75">
        <v>14782</v>
      </c>
      <c r="F931" s="75">
        <v>4492.3</v>
      </c>
    </row>
    <row r="932" spans="1:6" ht="14.5" x14ac:dyDescent="0.35">
      <c r="A932" s="78" t="s">
        <v>1132</v>
      </c>
      <c r="B932" s="78" t="s">
        <v>1133</v>
      </c>
      <c r="C932" s="75">
        <v>3249.4</v>
      </c>
      <c r="D932" s="75">
        <v>4820.5</v>
      </c>
      <c r="E932" s="75">
        <v>1571.1</v>
      </c>
      <c r="F932" s="75">
        <v>3049.8</v>
      </c>
    </row>
    <row r="933" spans="1:6" ht="14.5" x14ac:dyDescent="0.35">
      <c r="A933" s="77" t="s">
        <v>1327</v>
      </c>
      <c r="B933" s="77" t="s">
        <v>1328</v>
      </c>
      <c r="C933" s="75">
        <v>0</v>
      </c>
      <c r="D933" s="75">
        <v>0</v>
      </c>
      <c r="E933" s="75">
        <v>0</v>
      </c>
      <c r="F933" s="75">
        <v>46.8</v>
      </c>
    </row>
    <row r="934" spans="1:6" ht="14.5" x14ac:dyDescent="0.35">
      <c r="A934" s="77" t="s">
        <v>1329</v>
      </c>
      <c r="B934" s="77" t="s">
        <v>1330</v>
      </c>
      <c r="C934" s="75">
        <v>0</v>
      </c>
      <c r="D934" s="75">
        <v>0</v>
      </c>
      <c r="E934" s="75">
        <v>0</v>
      </c>
      <c r="F934" s="75">
        <v>46.8</v>
      </c>
    </row>
    <row r="935" spans="1:6" ht="14.5" x14ac:dyDescent="0.35">
      <c r="A935" s="77" t="s">
        <v>1331</v>
      </c>
      <c r="B935" s="77" t="s">
        <v>1332</v>
      </c>
      <c r="C935" s="75">
        <v>0</v>
      </c>
      <c r="D935" s="75">
        <v>0</v>
      </c>
      <c r="E935" s="75">
        <v>0</v>
      </c>
      <c r="F935" s="75">
        <v>46.8</v>
      </c>
    </row>
    <row r="936" spans="1:6" ht="14.5" x14ac:dyDescent="0.35">
      <c r="A936" s="77" t="s">
        <v>1333</v>
      </c>
      <c r="B936" s="77" t="s">
        <v>1334</v>
      </c>
      <c r="C936" s="75">
        <v>0</v>
      </c>
      <c r="D936" s="75">
        <v>0</v>
      </c>
      <c r="E936" s="75">
        <v>0</v>
      </c>
      <c r="F936" s="75">
        <v>46.8</v>
      </c>
    </row>
    <row r="937" spans="1:6" ht="14.5" x14ac:dyDescent="0.35">
      <c r="A937" s="77" t="s">
        <v>1335</v>
      </c>
      <c r="B937" s="77" t="s">
        <v>1190</v>
      </c>
      <c r="C937" s="75">
        <v>0</v>
      </c>
      <c r="D937" s="75">
        <v>0</v>
      </c>
      <c r="E937" s="75">
        <v>0</v>
      </c>
      <c r="F937" s="75">
        <v>46.8</v>
      </c>
    </row>
    <row r="938" spans="1:6" ht="14.5" x14ac:dyDescent="0.35">
      <c r="A938" s="77" t="s">
        <v>1336</v>
      </c>
      <c r="B938" s="77" t="s">
        <v>1334</v>
      </c>
      <c r="C938" s="75">
        <v>0</v>
      </c>
      <c r="D938" s="75">
        <v>0</v>
      </c>
      <c r="E938" s="75">
        <v>0</v>
      </c>
      <c r="F938" s="75">
        <v>46.8</v>
      </c>
    </row>
    <row r="939" spans="1:6" ht="14.5" x14ac:dyDescent="0.35">
      <c r="A939" s="77" t="s">
        <v>1337</v>
      </c>
      <c r="B939" s="77" t="s">
        <v>1334</v>
      </c>
      <c r="C939" s="75">
        <v>0</v>
      </c>
      <c r="D939" s="75">
        <v>0</v>
      </c>
      <c r="E939" s="75">
        <v>0</v>
      </c>
      <c r="F939" s="75">
        <v>46.8</v>
      </c>
    </row>
    <row r="940" spans="1:6" ht="14.5" x14ac:dyDescent="0.35">
      <c r="A940" s="77" t="s">
        <v>1134</v>
      </c>
      <c r="B940" s="77" t="s">
        <v>1135</v>
      </c>
      <c r="C940" s="75">
        <v>3249.4</v>
      </c>
      <c r="D940" s="75">
        <v>4820.5</v>
      </c>
      <c r="E940" s="75">
        <v>1571.1</v>
      </c>
      <c r="F940" s="75">
        <v>3003</v>
      </c>
    </row>
    <row r="941" spans="1:6" ht="14.5" x14ac:dyDescent="0.35">
      <c r="A941" s="77" t="s">
        <v>1136</v>
      </c>
      <c r="B941" s="77" t="s">
        <v>1137</v>
      </c>
      <c r="C941" s="75">
        <v>3249.4</v>
      </c>
      <c r="D941" s="75">
        <v>4820.5</v>
      </c>
      <c r="E941" s="75">
        <v>1571.1</v>
      </c>
      <c r="F941" s="75">
        <v>3003</v>
      </c>
    </row>
    <row r="942" spans="1:6" ht="14.5" x14ac:dyDescent="0.35">
      <c r="A942" s="77" t="s">
        <v>1138</v>
      </c>
      <c r="B942" s="77" t="s">
        <v>1139</v>
      </c>
      <c r="C942" s="75">
        <v>3249.4</v>
      </c>
      <c r="D942" s="75">
        <v>4820.5</v>
      </c>
      <c r="E942" s="75">
        <v>1571.1</v>
      </c>
      <c r="F942" s="75">
        <v>3003</v>
      </c>
    </row>
    <row r="943" spans="1:6" ht="14.5" x14ac:dyDescent="0.35">
      <c r="A943" s="77" t="s">
        <v>1140</v>
      </c>
      <c r="B943" s="77" t="s">
        <v>1141</v>
      </c>
      <c r="C943" s="75">
        <v>0</v>
      </c>
      <c r="D943" s="75">
        <v>2.1</v>
      </c>
      <c r="E943" s="75">
        <v>2.1</v>
      </c>
      <c r="F943" s="75">
        <v>32.4</v>
      </c>
    </row>
    <row r="944" spans="1:6" ht="14.5" x14ac:dyDescent="0.35">
      <c r="A944" s="77" t="s">
        <v>1142</v>
      </c>
      <c r="B944" s="77" t="s">
        <v>1141</v>
      </c>
      <c r="C944" s="75">
        <v>0</v>
      </c>
      <c r="D944" s="75">
        <v>2.1</v>
      </c>
      <c r="E944" s="75">
        <v>2.1</v>
      </c>
      <c r="F944" s="75">
        <v>32.4</v>
      </c>
    </row>
    <row r="945" spans="1:6" ht="14.5" x14ac:dyDescent="0.35">
      <c r="A945" s="77" t="s">
        <v>1143</v>
      </c>
      <c r="B945" s="77" t="s">
        <v>1141</v>
      </c>
      <c r="C945" s="75">
        <v>0</v>
      </c>
      <c r="D945" s="75">
        <v>2.1</v>
      </c>
      <c r="E945" s="75">
        <v>2.1</v>
      </c>
      <c r="F945" s="75">
        <v>32.4</v>
      </c>
    </row>
    <row r="946" spans="1:6" ht="14.5" x14ac:dyDescent="0.35">
      <c r="A946" s="77" t="s">
        <v>1144</v>
      </c>
      <c r="B946" s="77" t="s">
        <v>1141</v>
      </c>
      <c r="C946" s="75">
        <v>0</v>
      </c>
      <c r="D946" s="75">
        <v>2.1</v>
      </c>
      <c r="E946" s="75">
        <v>2.1</v>
      </c>
      <c r="F946" s="75">
        <v>32.4</v>
      </c>
    </row>
    <row r="947" spans="1:6" ht="14.5" x14ac:dyDescent="0.35">
      <c r="A947" s="77" t="s">
        <v>1145</v>
      </c>
      <c r="B947" s="77" t="s">
        <v>1146</v>
      </c>
      <c r="C947" s="75">
        <v>3249.4</v>
      </c>
      <c r="D947" s="75">
        <v>4818.3999999999996</v>
      </c>
      <c r="E947" s="75">
        <v>1569</v>
      </c>
      <c r="F947" s="75">
        <v>2970.5</v>
      </c>
    </row>
    <row r="948" spans="1:6" ht="14.5" x14ac:dyDescent="0.35">
      <c r="A948" s="77" t="s">
        <v>1147</v>
      </c>
      <c r="B948" s="77" t="s">
        <v>1146</v>
      </c>
      <c r="C948" s="75">
        <v>3249.4</v>
      </c>
      <c r="D948" s="75">
        <v>4818.3999999999996</v>
      </c>
      <c r="E948" s="75">
        <v>1569</v>
      </c>
      <c r="F948" s="75">
        <v>2970.5</v>
      </c>
    </row>
    <row r="949" spans="1:6" ht="14.5" x14ac:dyDescent="0.35">
      <c r="A949" s="77" t="s">
        <v>1148</v>
      </c>
      <c r="B949" s="77" t="s">
        <v>1141</v>
      </c>
      <c r="C949" s="75">
        <v>3249.4</v>
      </c>
      <c r="D949" s="75">
        <v>4818.3999999999996</v>
      </c>
      <c r="E949" s="75">
        <v>1569</v>
      </c>
      <c r="F949" s="75">
        <v>2970.5</v>
      </c>
    </row>
    <row r="950" spans="1:6" ht="14.5" x14ac:dyDescent="0.35">
      <c r="A950" s="77" t="s">
        <v>1149</v>
      </c>
      <c r="B950" s="77" t="s">
        <v>1141</v>
      </c>
      <c r="C950" s="75">
        <v>3249.4</v>
      </c>
      <c r="D950" s="75">
        <v>4818.3999999999996</v>
      </c>
      <c r="E950" s="75">
        <v>1569</v>
      </c>
      <c r="F950" s="75">
        <v>2970.5</v>
      </c>
    </row>
    <row r="951" spans="1:6" ht="14.5" x14ac:dyDescent="0.35">
      <c r="A951" s="78" t="s">
        <v>1150</v>
      </c>
      <c r="B951" s="78" t="s">
        <v>1151</v>
      </c>
      <c r="C951" s="75">
        <v>1955.2</v>
      </c>
      <c r="D951" s="75">
        <v>15166.1</v>
      </c>
      <c r="E951" s="75">
        <v>13210.9</v>
      </c>
      <c r="F951" s="75">
        <v>1442.5</v>
      </c>
    </row>
    <row r="952" spans="1:6" ht="14.5" x14ac:dyDescent="0.35">
      <c r="A952" s="77" t="s">
        <v>1152</v>
      </c>
      <c r="B952" s="77" t="s">
        <v>1153</v>
      </c>
      <c r="C952" s="75">
        <v>14.6</v>
      </c>
      <c r="D952" s="75">
        <v>175.5</v>
      </c>
      <c r="E952" s="75">
        <v>160.9</v>
      </c>
      <c r="F952" s="75">
        <v>1442.5</v>
      </c>
    </row>
    <row r="953" spans="1:6" ht="14.5" x14ac:dyDescent="0.35">
      <c r="A953" s="77" t="s">
        <v>1154</v>
      </c>
      <c r="B953" s="77" t="s">
        <v>8</v>
      </c>
      <c r="C953" s="75">
        <v>14.6</v>
      </c>
      <c r="D953" s="75">
        <v>175.5</v>
      </c>
      <c r="E953" s="75">
        <v>160.9</v>
      </c>
      <c r="F953" s="75">
        <v>1442.5</v>
      </c>
    </row>
    <row r="954" spans="1:6" ht="14.5" x14ac:dyDescent="0.35">
      <c r="A954" s="77" t="s">
        <v>1155</v>
      </c>
      <c r="B954" s="77" t="s">
        <v>8</v>
      </c>
      <c r="C954" s="75">
        <v>14.6</v>
      </c>
      <c r="D954" s="75">
        <v>175.5</v>
      </c>
      <c r="E954" s="75">
        <v>160.9</v>
      </c>
      <c r="F954" s="75">
        <v>1442.5</v>
      </c>
    </row>
    <row r="955" spans="1:6" ht="14.5" x14ac:dyDescent="0.35">
      <c r="A955" s="77" t="s">
        <v>1156</v>
      </c>
      <c r="B955" s="77" t="s">
        <v>8</v>
      </c>
      <c r="C955" s="75">
        <v>14.6</v>
      </c>
      <c r="D955" s="75">
        <v>175.5</v>
      </c>
      <c r="E955" s="75">
        <v>160.9</v>
      </c>
      <c r="F955" s="75">
        <v>1442.5</v>
      </c>
    </row>
    <row r="956" spans="1:6" ht="14.5" x14ac:dyDescent="0.35">
      <c r="A956" s="77" t="s">
        <v>1157</v>
      </c>
      <c r="B956" s="77" t="s">
        <v>8</v>
      </c>
      <c r="C956" s="75">
        <v>14.6</v>
      </c>
      <c r="D956" s="75">
        <v>175.5</v>
      </c>
      <c r="E956" s="75">
        <v>160.9</v>
      </c>
      <c r="F956" s="75">
        <v>1442.5</v>
      </c>
    </row>
    <row r="957" spans="1:6" ht="14.5" x14ac:dyDescent="0.35">
      <c r="A957" s="77" t="s">
        <v>1158</v>
      </c>
      <c r="B957" s="77" t="s">
        <v>361</v>
      </c>
      <c r="C957" s="75">
        <v>14.6</v>
      </c>
      <c r="D957" s="75">
        <v>175.5</v>
      </c>
      <c r="E957" s="75">
        <v>160.9</v>
      </c>
      <c r="F957" s="75">
        <v>1442.5</v>
      </c>
    </row>
    <row r="958" spans="1:6" ht="14.5" x14ac:dyDescent="0.35">
      <c r="A958" s="77" t="s">
        <v>1159</v>
      </c>
      <c r="B958" s="77" t="s">
        <v>361</v>
      </c>
      <c r="C958" s="75">
        <v>14.6</v>
      </c>
      <c r="D958" s="75">
        <v>175.5</v>
      </c>
      <c r="E958" s="75">
        <v>160.9</v>
      </c>
      <c r="F958" s="75">
        <v>1442.5</v>
      </c>
    </row>
    <row r="959" spans="1:6" ht="14.5" x14ac:dyDescent="0.35">
      <c r="A959" s="77" t="s">
        <v>1160</v>
      </c>
      <c r="B959" s="77" t="s">
        <v>1161</v>
      </c>
      <c r="C959" s="75">
        <v>1940.6</v>
      </c>
      <c r="D959" s="75">
        <v>14990.6</v>
      </c>
      <c r="E959" s="75">
        <v>13050</v>
      </c>
      <c r="F959" s="75">
        <v>0</v>
      </c>
    </row>
    <row r="960" spans="1:6" ht="14.5" x14ac:dyDescent="0.35">
      <c r="A960" s="77" t="s">
        <v>1162</v>
      </c>
      <c r="B960" s="77" t="s">
        <v>1163</v>
      </c>
      <c r="C960" s="75">
        <v>1940.6</v>
      </c>
      <c r="D960" s="75">
        <v>14990.6</v>
      </c>
      <c r="E960" s="75">
        <v>13050</v>
      </c>
      <c r="F960" s="75">
        <v>0</v>
      </c>
    </row>
    <row r="961" spans="1:6" ht="14.5" x14ac:dyDescent="0.35">
      <c r="A961" s="77" t="s">
        <v>1164</v>
      </c>
      <c r="B961" s="77" t="s">
        <v>1163</v>
      </c>
      <c r="C961" s="75">
        <v>1940.6</v>
      </c>
      <c r="D961" s="75">
        <v>14990.6</v>
      </c>
      <c r="E961" s="75">
        <v>13050</v>
      </c>
      <c r="F961" s="75">
        <v>0</v>
      </c>
    </row>
    <row r="962" spans="1:6" ht="14.5" x14ac:dyDescent="0.35">
      <c r="A962" s="77" t="s">
        <v>1165</v>
      </c>
      <c r="B962" s="77" t="s">
        <v>1163</v>
      </c>
      <c r="C962" s="75">
        <v>1940.6</v>
      </c>
      <c r="D962" s="75">
        <v>14990.6</v>
      </c>
      <c r="E962" s="75">
        <v>13050</v>
      </c>
      <c r="F962" s="75">
        <v>0</v>
      </c>
    </row>
    <row r="963" spans="1:6" ht="14.5" x14ac:dyDescent="0.35">
      <c r="A963" s="77" t="s">
        <v>1166</v>
      </c>
      <c r="B963" s="77" t="s">
        <v>1163</v>
      </c>
      <c r="C963" s="75">
        <v>1940.6</v>
      </c>
      <c r="D963" s="75">
        <v>14990.6</v>
      </c>
      <c r="E963" s="75">
        <v>13050</v>
      </c>
      <c r="F963" s="75">
        <v>0</v>
      </c>
    </row>
    <row r="964" spans="1:6" ht="14.5" x14ac:dyDescent="0.35">
      <c r="A964" s="77" t="s">
        <v>1167</v>
      </c>
      <c r="B964" s="77" t="s">
        <v>1163</v>
      </c>
      <c r="C964" s="75">
        <v>1940.6</v>
      </c>
      <c r="D964" s="75">
        <v>14990.6</v>
      </c>
      <c r="E964" s="75">
        <v>13050</v>
      </c>
      <c r="F964" s="75">
        <v>0</v>
      </c>
    </row>
    <row r="965" spans="1:6" ht="14.5" x14ac:dyDescent="0.35">
      <c r="A965" s="77" t="s">
        <v>1168</v>
      </c>
      <c r="B965" s="77" t="s">
        <v>1163</v>
      </c>
      <c r="C965" s="75">
        <v>1940.6</v>
      </c>
      <c r="D965" s="75">
        <v>14990.6</v>
      </c>
      <c r="E965" s="75">
        <v>13050</v>
      </c>
      <c r="F965" s="75">
        <v>0</v>
      </c>
    </row>
    <row r="966" spans="1:6" ht="14.5" x14ac:dyDescent="0.35">
      <c r="A966" s="82"/>
      <c r="B966" s="82"/>
      <c r="C966" s="82"/>
      <c r="D966" s="82"/>
      <c r="E966" s="82"/>
      <c r="F966" s="82"/>
    </row>
    <row r="967" spans="1:6" ht="15" thickBot="1" x14ac:dyDescent="0.4">
      <c r="A967" s="83"/>
      <c r="B967" s="83"/>
      <c r="C967" s="83"/>
      <c r="D967" s="83"/>
      <c r="E967" s="83"/>
      <c r="F967" s="83"/>
    </row>
    <row r="968" spans="1:6" ht="14.5" x14ac:dyDescent="0.35">
      <c r="A968" s="72" t="s">
        <v>1169</v>
      </c>
      <c r="B968" s="69"/>
      <c r="C968" s="73">
        <v>10611.8</v>
      </c>
      <c r="D968" s="73">
        <v>30252.2</v>
      </c>
      <c r="E968" s="73">
        <v>19640.400000000001</v>
      </c>
      <c r="F968" s="73">
        <v>968532.1</v>
      </c>
    </row>
    <row r="969" spans="1:6" ht="14.5" x14ac:dyDescent="0.35">
      <c r="A969" s="82"/>
      <c r="B969" s="82"/>
      <c r="C969" s="82"/>
      <c r="D969" s="82"/>
      <c r="E969" s="82"/>
      <c r="F969" s="82"/>
    </row>
    <row r="970" spans="1:6" ht="15" thickBot="1" x14ac:dyDescent="0.4">
      <c r="A970" s="83"/>
      <c r="B970" s="83"/>
      <c r="C970" s="83"/>
      <c r="D970" s="83"/>
      <c r="E970" s="83"/>
      <c r="F970" s="83"/>
    </row>
    <row r="971" spans="1:6" ht="14.5" customHeight="1" x14ac:dyDescent="0.35">
      <c r="A971" s="72" t="s">
        <v>1170</v>
      </c>
      <c r="B971" s="69"/>
      <c r="C971" s="73">
        <v>10611.8</v>
      </c>
      <c r="D971" s="73">
        <v>30252.2</v>
      </c>
      <c r="E971" s="73">
        <v>19640.400000000001</v>
      </c>
      <c r="F971" s="73">
        <v>968532.1</v>
      </c>
    </row>
    <row r="972" spans="1:6" ht="14.5" x14ac:dyDescent="0.35">
      <c r="A972" s="82"/>
      <c r="B972" s="82"/>
      <c r="C972" s="82"/>
      <c r="D972" s="82"/>
      <c r="E972" s="82"/>
      <c r="F972" s="82"/>
    </row>
    <row r="973" spans="1:6" ht="15" thickBot="1" x14ac:dyDescent="0.4">
      <c r="A973" s="83"/>
      <c r="B973" s="83"/>
      <c r="C973" s="83"/>
      <c r="D973" s="83"/>
      <c r="E973" s="83"/>
      <c r="F973" s="83"/>
    </row>
    <row r="974" spans="1:6" ht="14.5" x14ac:dyDescent="0.35">
      <c r="A974" s="72" t="s">
        <v>1171</v>
      </c>
      <c r="B974" s="69"/>
      <c r="C974" s="73">
        <v>10611.8</v>
      </c>
      <c r="D974" s="73">
        <v>30252.2</v>
      </c>
      <c r="E974" s="73">
        <v>19640.400000000001</v>
      </c>
      <c r="F974" s="73">
        <v>968532.1</v>
      </c>
    </row>
    <row r="975" spans="1:6" ht="14.5" x14ac:dyDescent="0.35">
      <c r="A975" s="82"/>
      <c r="B975" s="82"/>
      <c r="C975" s="82"/>
      <c r="D975" s="82"/>
      <c r="E975" s="82"/>
      <c r="F975" s="82"/>
    </row>
    <row r="976" spans="1:6" ht="15" thickBot="1" x14ac:dyDescent="0.4">
      <c r="A976" s="83"/>
      <c r="B976" s="83"/>
      <c r="C976" s="83"/>
      <c r="D976" s="83"/>
      <c r="E976" s="83"/>
      <c r="F976" s="83"/>
    </row>
    <row r="977" spans="1:6" ht="14.5" x14ac:dyDescent="0.35">
      <c r="A977" s="72" t="s">
        <v>1172</v>
      </c>
      <c r="B977" s="69"/>
      <c r="C977" s="73">
        <v>10611.8</v>
      </c>
      <c r="D977" s="73">
        <v>30252.2</v>
      </c>
      <c r="E977" s="73">
        <v>19640.400000000001</v>
      </c>
      <c r="F977" s="73">
        <v>968532.1</v>
      </c>
    </row>
    <row r="978" spans="1:6" ht="14.5" x14ac:dyDescent="0.35">
      <c r="A978" s="80"/>
      <c r="B978" s="80"/>
      <c r="C978" s="80"/>
      <c r="D978" s="80"/>
      <c r="E978" s="80"/>
      <c r="F978" s="80"/>
    </row>
    <row r="979" spans="1:6" x14ac:dyDescent="0.25">
      <c r="A979" s="81"/>
      <c r="B979" s="81"/>
      <c r="C979" s="81"/>
      <c r="D979" s="81"/>
      <c r="E979" s="81"/>
      <c r="F979" s="81"/>
    </row>
    <row r="980" spans="1:6" ht="14.5" x14ac:dyDescent="0.35">
      <c r="A980" s="80"/>
      <c r="B980" s="80"/>
      <c r="C980" s="80"/>
      <c r="D980" s="80"/>
      <c r="E980" s="80"/>
      <c r="F980" s="80"/>
    </row>
    <row r="981" spans="1:6" ht="14.5" x14ac:dyDescent="0.35">
      <c r="A981" s="82" t="s">
        <v>1173</v>
      </c>
      <c r="B981" s="82"/>
      <c r="C981" s="82"/>
      <c r="D981" s="82"/>
      <c r="E981" s="82"/>
      <c r="F981" s="82"/>
    </row>
  </sheetData>
  <mergeCells count="22">
    <mergeCell ref="A216:F216"/>
    <mergeCell ref="A217:F217"/>
    <mergeCell ref="A966:F966"/>
    <mergeCell ref="A967:F967"/>
    <mergeCell ref="A1:F1"/>
    <mergeCell ref="A2:F2"/>
    <mergeCell ref="A3:F3"/>
    <mergeCell ref="A4:F4"/>
    <mergeCell ref="A5:F5"/>
    <mergeCell ref="A7:F7"/>
    <mergeCell ref="A8:F8"/>
    <mergeCell ref="A10:F10"/>
    <mergeCell ref="A978:F978"/>
    <mergeCell ref="A979:F979"/>
    <mergeCell ref="A980:F980"/>
    <mergeCell ref="A981:F981"/>
    <mergeCell ref="A969:F969"/>
    <mergeCell ref="A970:F970"/>
    <mergeCell ref="A972:F972"/>
    <mergeCell ref="A973:F973"/>
    <mergeCell ref="A975:F975"/>
    <mergeCell ref="A976:F97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C2" sqref="C2:H70"/>
    </sheetView>
  </sheetViews>
  <sheetFormatPr baseColWidth="10" defaultColWidth="11.1796875" defaultRowHeight="15.5" x14ac:dyDescent="0.35"/>
  <cols>
    <col min="1" max="1" width="23.7265625" style="2" hidden="1" customWidth="1"/>
    <col min="2" max="2" width="3.6328125" style="6" customWidth="1"/>
    <col min="3" max="3" width="3.7265625" style="2" customWidth="1"/>
    <col min="4" max="4" width="66.54296875" style="2" bestFit="1" customWidth="1"/>
    <col min="5" max="5" width="11.26953125" style="3" customWidth="1"/>
    <col min="6" max="6" width="13.26953125" style="3" customWidth="1"/>
    <col min="7" max="7" width="14.08984375" style="6" customWidth="1"/>
    <col min="8" max="8" width="12.9062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90" t="s">
        <v>1</v>
      </c>
      <c r="D2" s="90"/>
      <c r="E2" s="90"/>
      <c r="F2" s="90"/>
      <c r="G2" s="90"/>
      <c r="H2" s="90"/>
      <c r="I2" s="46"/>
    </row>
    <row r="3" spans="2:10" x14ac:dyDescent="0.35">
      <c r="C3" s="90" t="s">
        <v>6</v>
      </c>
      <c r="D3" s="90"/>
      <c r="E3" s="90"/>
      <c r="F3" s="90"/>
      <c r="G3" s="90"/>
      <c r="H3" s="90"/>
      <c r="I3" s="47"/>
    </row>
    <row r="4" spans="2:10" x14ac:dyDescent="0.35">
      <c r="C4" s="90" t="s">
        <v>1354</v>
      </c>
      <c r="D4" s="90"/>
      <c r="E4" s="90"/>
      <c r="F4" s="90"/>
      <c r="G4" s="90"/>
      <c r="H4" s="90"/>
    </row>
    <row r="5" spans="2:10" s="7" customFormat="1" x14ac:dyDescent="0.35">
      <c r="B5" s="65"/>
      <c r="C5" s="90" t="s">
        <v>2</v>
      </c>
      <c r="D5" s="90"/>
      <c r="E5" s="90"/>
      <c r="F5" s="90"/>
      <c r="G5" s="90"/>
      <c r="H5" s="90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B7" s="6" t="s">
        <v>1192</v>
      </c>
      <c r="C7" s="11" t="s">
        <v>3</v>
      </c>
      <c r="D7" s="24"/>
      <c r="E7" s="12">
        <v>46021</v>
      </c>
      <c r="F7" s="12">
        <v>45656</v>
      </c>
      <c r="G7" s="48" t="s">
        <v>60</v>
      </c>
      <c r="H7" s="48" t="s">
        <v>61</v>
      </c>
    </row>
    <row r="8" spans="2:10" ht="6" customHeight="1" x14ac:dyDescent="0.35">
      <c r="E8" s="9"/>
      <c r="F8" s="10"/>
      <c r="G8" s="4"/>
      <c r="H8" s="5"/>
    </row>
    <row r="9" spans="2:10" s="31" customFormat="1" ht="15.5" hidden="1" customHeight="1" x14ac:dyDescent="0.35">
      <c r="B9" s="66"/>
      <c r="C9" s="89" t="s">
        <v>56</v>
      </c>
      <c r="D9" s="89"/>
      <c r="E9" s="44"/>
      <c r="F9" s="44"/>
      <c r="G9" s="28" t="s">
        <v>62</v>
      </c>
      <c r="H9" s="49" t="s">
        <v>63</v>
      </c>
      <c r="I9" s="29"/>
      <c r="J9" s="30"/>
    </row>
    <row r="10" spans="2:10" x14ac:dyDescent="0.35">
      <c r="C10" s="13" t="s">
        <v>7</v>
      </c>
      <c r="E10" s="19"/>
      <c r="F10" s="19"/>
      <c r="G10" s="19"/>
      <c r="H10" s="50"/>
    </row>
    <row r="11" spans="2:10" hidden="1" x14ac:dyDescent="0.35">
      <c r="C11" s="15" t="s">
        <v>8</v>
      </c>
      <c r="E11" s="16"/>
      <c r="F11" s="16"/>
      <c r="G11" s="51">
        <f t="shared" ref="G11:G19" si="0">+E11-F11</f>
        <v>0</v>
      </c>
      <c r="H11" s="51"/>
    </row>
    <row r="12" spans="2:10" ht="14.25" hidden="1" customHeight="1" x14ac:dyDescent="0.35">
      <c r="C12" s="17"/>
      <c r="D12" s="18" t="s">
        <v>9</v>
      </c>
      <c r="E12" s="14"/>
      <c r="F12" s="14"/>
      <c r="G12" s="52">
        <f t="shared" si="0"/>
        <v>0</v>
      </c>
      <c r="H12" s="52"/>
    </row>
    <row r="13" spans="2:10" hidden="1" x14ac:dyDescent="0.35">
      <c r="C13" s="17"/>
      <c r="D13" s="18" t="s">
        <v>10</v>
      </c>
      <c r="E13" s="14"/>
      <c r="F13" s="14"/>
      <c r="G13" s="52">
        <f t="shared" si="0"/>
        <v>0</v>
      </c>
      <c r="H13" s="52"/>
    </row>
    <row r="14" spans="2:10" hidden="1" x14ac:dyDescent="0.35">
      <c r="C14" s="17"/>
      <c r="D14" s="18" t="s">
        <v>11</v>
      </c>
      <c r="E14" s="14"/>
      <c r="F14" s="14"/>
      <c r="G14" s="52">
        <f t="shared" si="0"/>
        <v>0</v>
      </c>
      <c r="H14" s="52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2">
        <f t="shared" si="0"/>
        <v>0</v>
      </c>
      <c r="H15" s="52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2">
        <f t="shared" si="0"/>
        <v>0</v>
      </c>
      <c r="H16" s="52"/>
    </row>
    <row r="17" spans="1:10" hidden="1" x14ac:dyDescent="0.35">
      <c r="B17" s="6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1">
        <f t="shared" si="0"/>
        <v>0</v>
      </c>
      <c r="H17" s="51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2">
        <f t="shared" si="0"/>
        <v>0</v>
      </c>
      <c r="H18" s="52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2">
        <f t="shared" si="0"/>
        <v>0</v>
      </c>
      <c r="H19" s="52" t="e">
        <f t="shared" si="1"/>
        <v>#DIV/0!</v>
      </c>
    </row>
    <row r="20" spans="1:10" x14ac:dyDescent="0.35">
      <c r="C20" s="15" t="s">
        <v>17</v>
      </c>
      <c r="E20" s="19">
        <f>SUM(E21:E23)</f>
        <v>48002.1</v>
      </c>
      <c r="F20" s="19">
        <f>SUM(F21:F23)</f>
        <v>43915.1</v>
      </c>
      <c r="G20" s="19">
        <f>+E20-F20</f>
        <v>4087</v>
      </c>
      <c r="H20" s="53">
        <f>+G20/F20</f>
        <v>9.3065938595152928E-2</v>
      </c>
      <c r="I20" s="32"/>
    </row>
    <row r="21" spans="1:10" x14ac:dyDescent="0.35">
      <c r="A21" s="58" t="s">
        <v>73</v>
      </c>
      <c r="B21" s="6" t="s">
        <v>64</v>
      </c>
      <c r="C21" s="15"/>
      <c r="D21" s="2" t="s">
        <v>18</v>
      </c>
      <c r="E21" s="25">
        <f>VLOOKUP(B21,'EstadoResultados339-20251011-05'!A$13:F$3000,4,0)</f>
        <v>48002.1</v>
      </c>
      <c r="F21" s="25">
        <f>VLOOKUP(B21,'EstadoResultados339-20251011-05'!A13:F3000,6,0)</f>
        <v>43915.1</v>
      </c>
      <c r="G21" s="54">
        <f>+E21-F21</f>
        <v>4087</v>
      </c>
      <c r="H21" s="53">
        <f>+G21/F21</f>
        <v>9.3065938595152928E-2</v>
      </c>
      <c r="I21" s="20"/>
    </row>
    <row r="22" spans="1:10" hidden="1" x14ac:dyDescent="0.35">
      <c r="A22" s="2" t="s">
        <v>80</v>
      </c>
      <c r="C22" s="17"/>
      <c r="D22" s="1" t="s">
        <v>19</v>
      </c>
      <c r="E22" s="25">
        <v>0</v>
      </c>
      <c r="F22" s="25">
        <v>0</v>
      </c>
      <c r="G22" s="54">
        <f>+E22-F22</f>
        <v>0</v>
      </c>
      <c r="H22" s="53" t="e">
        <f t="shared" ref="H22:H23" si="2">+G22/F22</f>
        <v>#DIV/0!</v>
      </c>
      <c r="I22" s="20"/>
    </row>
    <row r="23" spans="1:10" hidden="1" x14ac:dyDescent="0.35">
      <c r="A23" s="2" t="s">
        <v>88</v>
      </c>
      <c r="C23" s="17"/>
      <c r="D23" s="1" t="s">
        <v>20</v>
      </c>
      <c r="E23" s="25">
        <v>0</v>
      </c>
      <c r="F23" s="25">
        <v>0</v>
      </c>
      <c r="G23" s="54">
        <f t="shared" ref="G23:G25" si="3">+E23-F23</f>
        <v>0</v>
      </c>
      <c r="H23" s="53" t="e">
        <f t="shared" si="2"/>
        <v>#DIV/0!</v>
      </c>
      <c r="I23" s="20"/>
    </row>
    <row r="24" spans="1:10" x14ac:dyDescent="0.35">
      <c r="C24" s="15" t="s">
        <v>21</v>
      </c>
      <c r="E24" s="19">
        <f>SUM(E25:E27)</f>
        <v>5938024.2999999998</v>
      </c>
      <c r="F24" s="19">
        <f>SUM(F25:F27)</f>
        <v>5743186.2999999998</v>
      </c>
      <c r="G24" s="19">
        <f>+E24-F24</f>
        <v>194838</v>
      </c>
      <c r="H24" s="53">
        <f t="shared" ref="H24:H36" si="4">+G24/F24</f>
        <v>3.3925070478734082E-2</v>
      </c>
      <c r="I24" s="20"/>
    </row>
    <row r="25" spans="1:10" x14ac:dyDescent="0.35">
      <c r="A25" s="58" t="s">
        <v>98</v>
      </c>
      <c r="B25" s="6" t="s">
        <v>98</v>
      </c>
      <c r="C25" s="17"/>
      <c r="D25" s="22" t="s">
        <v>22</v>
      </c>
      <c r="E25" s="25">
        <f>VLOOKUP(B25,'EstadoResultados339-20251011-05'!A$13:F$3000,4,0)</f>
        <v>5938024.2999999998</v>
      </c>
      <c r="F25" s="25">
        <f>VLOOKUP(B25,'EstadoResultados339-20251011-05'!A17:F3004,6,0)</f>
        <v>5743186.2999999998</v>
      </c>
      <c r="G25" s="54">
        <f t="shared" si="3"/>
        <v>194838</v>
      </c>
      <c r="H25" s="53">
        <f t="shared" si="4"/>
        <v>3.3925070478734082E-2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4">
        <f t="shared" ref="G26:G27" si="5">+E26-F26</f>
        <v>0</v>
      </c>
      <c r="H26" s="53" t="e">
        <f t="shared" si="4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4">
        <f t="shared" si="5"/>
        <v>0</v>
      </c>
      <c r="H27" s="53" t="e">
        <f t="shared" si="4"/>
        <v>#DIV/0!</v>
      </c>
    </row>
    <row r="28" spans="1:10" ht="15.75" customHeight="1" x14ac:dyDescent="0.35">
      <c r="C28" s="15" t="s">
        <v>25</v>
      </c>
      <c r="E28" s="19">
        <f>SUM(E29:E32)</f>
        <v>2852.5</v>
      </c>
      <c r="F28" s="19">
        <f t="shared" ref="F28" si="6">SUM(F29:F32)</f>
        <v>184375.4</v>
      </c>
      <c r="G28" s="19">
        <f>+E28-F28</f>
        <v>-181522.9</v>
      </c>
      <c r="H28" s="53">
        <f t="shared" si="4"/>
        <v>-0.98452884712385713</v>
      </c>
    </row>
    <row r="29" spans="1:10" x14ac:dyDescent="0.35">
      <c r="A29" s="59" t="s">
        <v>292</v>
      </c>
      <c r="B29" s="6" t="s">
        <v>299</v>
      </c>
      <c r="C29" s="17"/>
      <c r="D29" s="2" t="s">
        <v>57</v>
      </c>
      <c r="E29" s="25">
        <f>VLOOKUP(B29,'EstadoResultados339-20251011-05'!A$13:F$3000,4,0)</f>
        <v>1</v>
      </c>
      <c r="F29" s="25">
        <f>VLOOKUP(B29,'EstadoResultados339-20251011-05'!A21:F3008,6,0)</f>
        <v>45255.5</v>
      </c>
      <c r="G29" s="54">
        <f t="shared" ref="G29:G38" si="7">+E29-F29</f>
        <v>-45254.5</v>
      </c>
      <c r="H29" s="53">
        <f t="shared" si="4"/>
        <v>-0.9999779032382804</v>
      </c>
    </row>
    <row r="30" spans="1:10" x14ac:dyDescent="0.35">
      <c r="A30" s="59" t="s">
        <v>300</v>
      </c>
      <c r="B30" s="6" t="s">
        <v>308</v>
      </c>
      <c r="C30" s="17"/>
      <c r="D30" s="2" t="s">
        <v>58</v>
      </c>
      <c r="E30" s="25">
        <f>VLOOKUP(B30,'EstadoResultados339-20251011-05'!A$13:F$3000,4,0)</f>
        <v>318.3</v>
      </c>
      <c r="F30" s="25">
        <f>VLOOKUP(B30,'EstadoResultados339-20251011-05'!A22:F3009,6,0)</f>
        <v>139119.9</v>
      </c>
      <c r="G30" s="54">
        <f t="shared" si="7"/>
        <v>-138801.60000000001</v>
      </c>
      <c r="H30" s="53">
        <f>+G30/F30</f>
        <v>-0.99771204550894599</v>
      </c>
    </row>
    <row r="31" spans="1:10" x14ac:dyDescent="0.35">
      <c r="B31" s="6" t="s">
        <v>1226</v>
      </c>
      <c r="C31" s="17"/>
      <c r="D31" s="2" t="s">
        <v>1191</v>
      </c>
      <c r="E31" s="25">
        <f>VLOOKUP(B31,'EstadoResultados339-20251011-05'!A$13:F$3000,4,0)</f>
        <v>2533.1999999999998</v>
      </c>
      <c r="F31" s="25">
        <f>VLOOKUP(B31,'EstadoResultados339-20251011-05'!A23:F930,6,0)</f>
        <v>0</v>
      </c>
      <c r="G31" s="54">
        <f t="shared" si="7"/>
        <v>2533.1999999999998</v>
      </c>
      <c r="H31" s="53">
        <v>1</v>
      </c>
    </row>
    <row r="32" spans="1:10" hidden="1" x14ac:dyDescent="0.35">
      <c r="C32" s="17"/>
      <c r="D32" s="2" t="s">
        <v>27</v>
      </c>
      <c r="E32" s="25"/>
      <c r="F32" s="25"/>
      <c r="G32" s="54">
        <f t="shared" si="7"/>
        <v>0</v>
      </c>
      <c r="H32" s="53" t="e">
        <f t="shared" si="4"/>
        <v>#DIV/0!</v>
      </c>
      <c r="J32" s="32"/>
    </row>
    <row r="33" spans="1:10" hidden="1" x14ac:dyDescent="0.35">
      <c r="C33" s="15" t="s">
        <v>28</v>
      </c>
      <c r="E33" s="19">
        <v>0</v>
      </c>
      <c r="F33" s="19">
        <v>0</v>
      </c>
      <c r="G33" s="54">
        <f t="shared" si="7"/>
        <v>0</v>
      </c>
      <c r="H33" s="53" t="e">
        <f t="shared" si="4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4">
        <f t="shared" si="7"/>
        <v>0</v>
      </c>
      <c r="H34" s="53" t="e">
        <f t="shared" si="4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4">
        <f t="shared" si="7"/>
        <v>0</v>
      </c>
      <c r="H35" s="53" t="e">
        <f t="shared" si="4"/>
        <v>#DIV/0!</v>
      </c>
    </row>
    <row r="36" spans="1:10" x14ac:dyDescent="0.35">
      <c r="C36" s="15" t="s">
        <v>31</v>
      </c>
      <c r="E36" s="19">
        <f>+I_OtrIngOper_ReverConsdeBien_Act+E39</f>
        <v>13902</v>
      </c>
      <c r="F36" s="19">
        <f>+I_OtrIngOper_ReverConsdeBien_Ant+I_OtrIngOper_OtrIngyResulPos_Ant</f>
        <v>15474.400000000001</v>
      </c>
      <c r="G36" s="54">
        <f t="shared" si="7"/>
        <v>-1572.4000000000015</v>
      </c>
      <c r="H36" s="53">
        <f t="shared" si="4"/>
        <v>-0.10161298661014329</v>
      </c>
    </row>
    <row r="37" spans="1:10" x14ac:dyDescent="0.35">
      <c r="A37" s="2" t="s">
        <v>311</v>
      </c>
      <c r="B37" s="6" t="s">
        <v>311</v>
      </c>
      <c r="C37" s="17"/>
      <c r="D37" s="18" t="s">
        <v>32</v>
      </c>
      <c r="E37" s="25">
        <f>VLOOKUP(B37,'EstadoResultados339-20251011-05'!A$13:F$3000,4,0)</f>
        <v>3253.6</v>
      </c>
      <c r="F37" s="25">
        <f>VLOOKUP(B37,'EstadoResultados339-20251011-05'!A29:F3016,6,0)</f>
        <v>2364.3000000000002</v>
      </c>
      <c r="G37" s="54">
        <f>+E37-F37</f>
        <v>889.29999999999973</v>
      </c>
      <c r="H37" s="53">
        <f>+G37/F37</f>
        <v>0.37613670008036193</v>
      </c>
    </row>
    <row r="38" spans="1:10" hidden="1" x14ac:dyDescent="0.35">
      <c r="C38" s="17"/>
      <c r="D38" s="18" t="s">
        <v>59</v>
      </c>
      <c r="E38" s="25" t="e">
        <f>VLOOKUP(B38,'EstadoResultados339-20251011-05'!A$13:F$3000,4,0)</f>
        <v>#N/A</v>
      </c>
      <c r="F38" s="25" t="e">
        <f>VLOOKUP(B38,'EstadoResultados339-20251011-05'!A30:F937,6,0)</f>
        <v>#N/A</v>
      </c>
      <c r="G38" s="54" t="e">
        <f t="shared" si="7"/>
        <v>#N/A</v>
      </c>
      <c r="H38" s="53" t="e">
        <f t="shared" ref="H38:H39" si="8">+G38/F38</f>
        <v>#N/A</v>
      </c>
    </row>
    <row r="39" spans="1:10" x14ac:dyDescent="0.35">
      <c r="A39" s="58" t="s">
        <v>335</v>
      </c>
      <c r="B39" s="6" t="s">
        <v>335</v>
      </c>
      <c r="C39" s="17"/>
      <c r="D39" s="1" t="s">
        <v>33</v>
      </c>
      <c r="E39" s="25">
        <f>VLOOKUP(B39,'EstadoResultados339-20251011-05'!A$13:F$3000,4,0)</f>
        <v>10648.4</v>
      </c>
      <c r="F39" s="25">
        <f>VLOOKUP(B39,'EstadoResultados339-20251011-05'!A31:F3018,6,0)</f>
        <v>13110.1</v>
      </c>
      <c r="G39" s="54">
        <f>+E39-F39</f>
        <v>-2461.7000000000007</v>
      </c>
      <c r="H39" s="53">
        <f t="shared" si="8"/>
        <v>-0.18777126032600824</v>
      </c>
    </row>
    <row r="40" spans="1:10" ht="11.25" customHeight="1" x14ac:dyDescent="0.35">
      <c r="D40" s="1"/>
      <c r="E40" s="25"/>
      <c r="F40" s="25"/>
      <c r="G40" s="3"/>
      <c r="H40" s="53"/>
    </row>
    <row r="41" spans="1:10" s="31" customFormat="1" ht="16.5" customHeight="1" x14ac:dyDescent="0.25">
      <c r="B41" s="66"/>
      <c r="C41" s="26" t="s">
        <v>34</v>
      </c>
      <c r="D41" s="27"/>
      <c r="E41" s="28">
        <f>+E20+E24+E28+E36</f>
        <v>6002780.8999999994</v>
      </c>
      <c r="F41" s="28">
        <f>F20+F24+F28+F36</f>
        <v>5986951.2000000002</v>
      </c>
      <c r="G41" s="28">
        <f>+E41-F41</f>
        <v>15829.699999999255</v>
      </c>
      <c r="H41" s="49">
        <f>+G41/F41</f>
        <v>2.6440335775576814E-3</v>
      </c>
      <c r="I41" s="45"/>
      <c r="J41" s="56"/>
    </row>
    <row r="42" spans="1:10" ht="20.149999999999999" customHeight="1" x14ac:dyDescent="0.35">
      <c r="C42" s="13" t="s">
        <v>35</v>
      </c>
      <c r="E42" s="33"/>
      <c r="F42" s="33"/>
      <c r="G42" s="34"/>
      <c r="H42" s="55"/>
      <c r="I42" s="35"/>
    </row>
    <row r="43" spans="1:10" x14ac:dyDescent="0.35">
      <c r="C43" s="15" t="s">
        <v>36</v>
      </c>
      <c r="E43" s="36">
        <f>SUM(E44:E49)</f>
        <v>5240873.0999999996</v>
      </c>
      <c r="F43" s="36">
        <f>SUM(F44:F49)</f>
        <v>4922752.2</v>
      </c>
      <c r="G43" s="36">
        <f>+E43-F43</f>
        <v>318120.89999999944</v>
      </c>
      <c r="H43" s="61">
        <f>+G43/F43</f>
        <v>6.4622570276846245E-2</v>
      </c>
      <c r="I43" s="57"/>
      <c r="J43" s="64"/>
    </row>
    <row r="44" spans="1:10" x14ac:dyDescent="0.35">
      <c r="A44" s="58" t="s">
        <v>351</v>
      </c>
      <c r="B44" s="6" t="s">
        <v>351</v>
      </c>
      <c r="C44" s="17"/>
      <c r="D44" s="1" t="s">
        <v>37</v>
      </c>
      <c r="E44" s="25">
        <f>VLOOKUP(B44,'EstadoResultados339-20251011-05'!A$13:F$3000,4,0)</f>
        <v>3297766.2</v>
      </c>
      <c r="F44" s="25">
        <f>VLOOKUP(B44,'EstadoResultados339-20251011-05'!A36:F3023,6,0)</f>
        <v>3049354.7</v>
      </c>
      <c r="G44" s="25">
        <f>+E44-F44</f>
        <v>248411.5</v>
      </c>
      <c r="H44" s="61">
        <f>+G44/F44</f>
        <v>8.1463629009770486E-2</v>
      </c>
    </row>
    <row r="45" spans="1:10" x14ac:dyDescent="0.35">
      <c r="A45" s="58" t="s">
        <v>536</v>
      </c>
      <c r="B45" s="6" t="s">
        <v>536</v>
      </c>
      <c r="C45" s="17"/>
      <c r="D45" s="2" t="s">
        <v>38</v>
      </c>
      <c r="E45" s="25">
        <f>VLOOKUP(B45,'EstadoResultados339-20251011-05'!A$13:F$3000,4,0)</f>
        <v>1530850.6</v>
      </c>
      <c r="F45" s="25">
        <f>VLOOKUP(B45,'EstadoResultados339-20251011-05'!A37:F3024,6,0)</f>
        <v>1549123.3</v>
      </c>
      <c r="G45" s="25">
        <f t="shared" ref="G45:G49" si="9">+E45-F45</f>
        <v>-18272.699999999953</v>
      </c>
      <c r="H45" s="61">
        <f>+G45/F45</f>
        <v>-1.1795510402561212E-2</v>
      </c>
    </row>
    <row r="46" spans="1:10" x14ac:dyDescent="0.35">
      <c r="A46" s="58" t="s">
        <v>803</v>
      </c>
      <c r="B46" s="6" t="s">
        <v>803</v>
      </c>
      <c r="C46" s="17"/>
      <c r="D46" s="2" t="s">
        <v>39</v>
      </c>
      <c r="E46" s="25">
        <f>VLOOKUP(B46,'EstadoResultados339-20251011-05'!A$13:F$3000,4,0)</f>
        <v>107974.3</v>
      </c>
      <c r="F46" s="25">
        <f>VLOOKUP(B46,'EstadoResultados339-20251011-05'!A38:F3025,6,0)</f>
        <v>19782.2</v>
      </c>
      <c r="G46" s="25">
        <f t="shared" si="9"/>
        <v>88192.1</v>
      </c>
      <c r="H46" s="61">
        <f>+G46/F46</f>
        <v>4.4581543003306008</v>
      </c>
    </row>
    <row r="47" spans="1:10" x14ac:dyDescent="0.35">
      <c r="A47" s="58" t="s">
        <v>946</v>
      </c>
      <c r="B47" s="6" t="s">
        <v>946</v>
      </c>
      <c r="C47" s="17"/>
      <c r="D47" s="1" t="s">
        <v>40</v>
      </c>
      <c r="E47" s="25">
        <f>VLOOKUP(B47,'EstadoResultados339-20251011-05'!A$13:F$3000,4,0)</f>
        <v>215350.6</v>
      </c>
      <c r="F47" s="25">
        <f>VLOOKUP(B47,'EstadoResultados339-20251011-05'!A39:F3026,6,0)</f>
        <v>219549.3</v>
      </c>
      <c r="G47" s="25">
        <f t="shared" si="9"/>
        <v>-4198.6999999999825</v>
      </c>
      <c r="H47" s="61">
        <f t="shared" ref="H47:H57" si="10">+G47/F47</f>
        <v>-1.9124178487474032E-2</v>
      </c>
    </row>
    <row r="48" spans="1:10" x14ac:dyDescent="0.35">
      <c r="A48" s="58" t="s">
        <v>1034</v>
      </c>
      <c r="B48" s="6" t="s">
        <v>1034</v>
      </c>
      <c r="C48" s="17"/>
      <c r="D48" s="2" t="s">
        <v>41</v>
      </c>
      <c r="E48" s="25">
        <f>VLOOKUP(B48,'EstadoResultados339-20251011-05'!A$13:F$3000,4,0)</f>
        <v>18356.599999999999</v>
      </c>
      <c r="F48" s="25">
        <f>VLOOKUP(B48,'EstadoResultados339-20251011-05'!A40:F3027,6,0)</f>
        <v>12570.9</v>
      </c>
      <c r="G48" s="25">
        <f t="shared" si="9"/>
        <v>5785.6999999999989</v>
      </c>
      <c r="H48" s="61">
        <f>+G48/F48</f>
        <v>0.46024548759436468</v>
      </c>
    </row>
    <row r="49" spans="1:10" x14ac:dyDescent="0.35">
      <c r="A49" s="58" t="s">
        <v>1082</v>
      </c>
      <c r="B49" s="6" t="s">
        <v>1082</v>
      </c>
      <c r="C49" s="17"/>
      <c r="D49" s="2" t="s">
        <v>42</v>
      </c>
      <c r="E49" s="25">
        <f>VLOOKUP(B49,'EstadoResultados339-20251011-05'!A$13:F$3000,4,0)</f>
        <v>70574.8</v>
      </c>
      <c r="F49" s="25">
        <f>VLOOKUP(B49,'EstadoResultados339-20251011-05'!A41:F3028,6,0)</f>
        <v>72371.8</v>
      </c>
      <c r="G49" s="25">
        <f t="shared" si="9"/>
        <v>-1797</v>
      </c>
      <c r="H49" s="61">
        <f t="shared" si="10"/>
        <v>-2.483011338670587E-2</v>
      </c>
    </row>
    <row r="50" spans="1:10" hidden="1" x14ac:dyDescent="0.35">
      <c r="C50" s="15" t="s">
        <v>43</v>
      </c>
      <c r="D50" s="1"/>
      <c r="E50" s="36">
        <f>SUM(E51)</f>
        <v>0</v>
      </c>
      <c r="F50" s="36">
        <f>F51</f>
        <v>0</v>
      </c>
      <c r="G50" s="21">
        <f t="shared" ref="G50:G66" si="11">+E50-F50</f>
        <v>0</v>
      </c>
      <c r="H50" s="61" t="e">
        <f t="shared" si="10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11"/>
        <v>0</v>
      </c>
      <c r="H51" s="61" t="e">
        <f t="shared" si="10"/>
        <v>#DIV/0!</v>
      </c>
    </row>
    <row r="52" spans="1:10" hidden="1" x14ac:dyDescent="0.35">
      <c r="C52" s="15" t="s">
        <v>45</v>
      </c>
      <c r="E52" s="36">
        <v>0</v>
      </c>
      <c r="F52" s="36">
        <v>0</v>
      </c>
      <c r="G52" s="21">
        <f t="shared" si="11"/>
        <v>0</v>
      </c>
      <c r="H52" s="61" t="e">
        <f t="shared" si="10"/>
        <v>#DIV/0!</v>
      </c>
    </row>
    <row r="53" spans="1:10" x14ac:dyDescent="0.35">
      <c r="C53" s="15" t="s">
        <v>28</v>
      </c>
      <c r="E53" s="36">
        <f>SUM(E54:E55)</f>
        <v>711668.8</v>
      </c>
      <c r="F53" s="36">
        <f>SUM(F54:F55)</f>
        <v>91174.6</v>
      </c>
      <c r="G53" s="36">
        <f>+E53-F53</f>
        <v>620494.20000000007</v>
      </c>
      <c r="H53" s="61">
        <f t="shared" si="10"/>
        <v>6.805559881809188</v>
      </c>
    </row>
    <row r="54" spans="1:10" x14ac:dyDescent="0.35">
      <c r="A54" s="58" t="s">
        <v>1103</v>
      </c>
      <c r="B54" s="6" t="s">
        <v>1103</v>
      </c>
      <c r="C54" s="17"/>
      <c r="D54" s="2" t="s">
        <v>29</v>
      </c>
      <c r="E54" s="25">
        <f>VLOOKUP(B54,'EstadoResultados339-20251011-05'!A$13:F$3000,4,0)</f>
        <v>711668.8</v>
      </c>
      <c r="F54" s="25">
        <f>VLOOKUP(B54,'EstadoResultados339-20251011-05'!A46:F3033,6,0)</f>
        <v>91174.6</v>
      </c>
      <c r="G54" s="25">
        <f>+E54-F54</f>
        <v>620494.20000000007</v>
      </c>
      <c r="H54" s="61">
        <f t="shared" si="10"/>
        <v>6.805559881809188</v>
      </c>
    </row>
    <row r="55" spans="1:10" hidden="1" x14ac:dyDescent="0.35">
      <c r="C55" s="17"/>
      <c r="D55" s="2" t="s">
        <v>30</v>
      </c>
      <c r="E55" s="36">
        <v>0</v>
      </c>
      <c r="F55" s="36">
        <v>0</v>
      </c>
      <c r="G55" s="21">
        <f t="shared" si="11"/>
        <v>0</v>
      </c>
      <c r="H55" s="61" t="e">
        <f t="shared" si="10"/>
        <v>#DIV/0!</v>
      </c>
    </row>
    <row r="56" spans="1:10" ht="15.65" customHeight="1" x14ac:dyDescent="0.35">
      <c r="C56" s="15" t="s">
        <v>46</v>
      </c>
      <c r="E56" s="36">
        <f>SUM(E57:E58)</f>
        <v>19986.599999999999</v>
      </c>
      <c r="F56" s="36">
        <f>SUM(F57:F58)</f>
        <v>4492.3</v>
      </c>
      <c r="G56" s="36">
        <f>+E56-F56</f>
        <v>15494.3</v>
      </c>
      <c r="H56" s="61">
        <f t="shared" si="10"/>
        <v>3.4490795360950957</v>
      </c>
    </row>
    <row r="57" spans="1:10" ht="16.5" customHeight="1" x14ac:dyDescent="0.35">
      <c r="A57" s="58" t="s">
        <v>1132</v>
      </c>
      <c r="B57" s="6" t="s">
        <v>1132</v>
      </c>
      <c r="C57" s="15"/>
      <c r="D57" s="2" t="s">
        <v>47</v>
      </c>
      <c r="E57" s="25">
        <f>VLOOKUP(B57,'EstadoResultados339-20251011-05'!A$13:F$3000,4,0)</f>
        <v>4820.5</v>
      </c>
      <c r="F57" s="25">
        <f>VLOOKUP(B57,'EstadoResultados339-20251011-05'!A49:F3036,6,0)</f>
        <v>3049.8</v>
      </c>
      <c r="G57" s="25">
        <f>+E57-F57</f>
        <v>1770.6999999999998</v>
      </c>
      <c r="H57" s="61">
        <f t="shared" si="10"/>
        <v>0.58059544888189385</v>
      </c>
    </row>
    <row r="58" spans="1:10" s="31" customFormat="1" ht="14.5" customHeight="1" x14ac:dyDescent="0.35">
      <c r="A58" s="58" t="s">
        <v>1150</v>
      </c>
      <c r="B58" s="6" t="s">
        <v>1150</v>
      </c>
      <c r="C58" s="17"/>
      <c r="D58" s="2" t="s">
        <v>48</v>
      </c>
      <c r="E58" s="21">
        <f>VLOOKUP(B58,'EstadoResultados339-20251011-05'!A$13:F$3000,4,0)</f>
        <v>15166.1</v>
      </c>
      <c r="F58" s="21">
        <f>VLOOKUP(B58,'EstadoResultados339-20251011-05'!A50:F3037,6,0)</f>
        <v>1442.5</v>
      </c>
      <c r="G58" s="25">
        <f>+E58-F58</f>
        <v>13723.6</v>
      </c>
      <c r="H58" s="61">
        <f>+G58/F58</f>
        <v>9.5137608318890816</v>
      </c>
      <c r="I58" s="8"/>
      <c r="J58" s="8"/>
    </row>
    <row r="59" spans="1:10" s="31" customFormat="1" ht="15.65" hidden="1" customHeight="1" x14ac:dyDescent="0.35">
      <c r="B59" s="6"/>
      <c r="C59" s="13" t="s">
        <v>49</v>
      </c>
      <c r="D59" s="2"/>
      <c r="E59" s="37">
        <v>0</v>
      </c>
      <c r="F59" s="14">
        <v>0</v>
      </c>
      <c r="G59" s="21">
        <f t="shared" si="11"/>
        <v>0</v>
      </c>
      <c r="H59" s="61" t="e">
        <f t="shared" ref="H59:H66" si="12">+G59/F59</f>
        <v>#DIV/0!</v>
      </c>
      <c r="I59" s="8"/>
      <c r="J59" s="8"/>
    </row>
    <row r="60" spans="1:10" s="31" customFormat="1" ht="15.65" hidden="1" customHeight="1" x14ac:dyDescent="0.35">
      <c r="B60" s="6"/>
      <c r="C60" s="15" t="s">
        <v>4</v>
      </c>
      <c r="D60" s="15"/>
      <c r="E60" s="16">
        <v>0</v>
      </c>
      <c r="F60" s="14">
        <v>0</v>
      </c>
      <c r="G60" s="21">
        <f t="shared" si="11"/>
        <v>0</v>
      </c>
      <c r="H60" s="61" t="e">
        <f t="shared" si="12"/>
        <v>#DIV/0!</v>
      </c>
      <c r="I60" s="8"/>
      <c r="J60" s="8"/>
    </row>
    <row r="61" spans="1:10" s="31" customFormat="1" ht="15.65" hidden="1" customHeight="1" x14ac:dyDescent="0.35">
      <c r="B61" s="6"/>
      <c r="C61" s="15"/>
      <c r="D61" s="2" t="s">
        <v>50</v>
      </c>
      <c r="E61" s="38">
        <v>0</v>
      </c>
      <c r="F61" s="38">
        <v>0</v>
      </c>
      <c r="G61" s="21">
        <f t="shared" si="11"/>
        <v>0</v>
      </c>
      <c r="H61" s="61" t="e">
        <f t="shared" si="12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11"/>
        <v>0</v>
      </c>
      <c r="H62" s="61" t="e">
        <f t="shared" si="12"/>
        <v>#DIV/0!</v>
      </c>
    </row>
    <row r="63" spans="1:10" hidden="1" x14ac:dyDescent="0.35">
      <c r="C63" s="15" t="s">
        <v>4</v>
      </c>
      <c r="E63" s="39">
        <v>0</v>
      </c>
      <c r="F63" s="39">
        <v>0</v>
      </c>
      <c r="G63" s="21">
        <f t="shared" si="11"/>
        <v>0</v>
      </c>
      <c r="H63" s="61" t="e">
        <f t="shared" si="12"/>
        <v>#DIV/0!</v>
      </c>
    </row>
    <row r="64" spans="1:10" hidden="1" x14ac:dyDescent="0.35">
      <c r="C64" s="17"/>
      <c r="D64" s="2" t="s">
        <v>52</v>
      </c>
      <c r="E64" s="40">
        <v>0</v>
      </c>
      <c r="F64" s="40">
        <v>0</v>
      </c>
      <c r="G64" s="21">
        <f t="shared" si="11"/>
        <v>0</v>
      </c>
      <c r="H64" s="61" t="e">
        <f t="shared" si="12"/>
        <v>#DIV/0!</v>
      </c>
    </row>
    <row r="65" spans="2:10" hidden="1" x14ac:dyDescent="0.35">
      <c r="C65" s="17"/>
      <c r="D65" s="2" t="s">
        <v>53</v>
      </c>
      <c r="E65" s="41">
        <v>0</v>
      </c>
      <c r="F65" s="41">
        <v>0</v>
      </c>
      <c r="G65" s="21">
        <f t="shared" si="11"/>
        <v>0</v>
      </c>
      <c r="H65" s="61" t="e">
        <f t="shared" si="12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11"/>
        <v>-60.40725999999998</v>
      </c>
      <c r="H66" s="61">
        <f t="shared" si="12"/>
        <v>-0.35599524720957421</v>
      </c>
    </row>
    <row r="67" spans="2:10" s="31" customFormat="1" x14ac:dyDescent="0.25">
      <c r="B67" s="66"/>
      <c r="C67" s="26" t="s">
        <v>54</v>
      </c>
      <c r="D67" s="27"/>
      <c r="E67" s="28">
        <f>+E43+E50+E53+E56</f>
        <v>5972528.4999999991</v>
      </c>
      <c r="F67" s="28">
        <f>+F43+F50+F53+F56</f>
        <v>5018419.0999999996</v>
      </c>
      <c r="G67" s="28">
        <f>+E67-F67</f>
        <v>954109.39999999944</v>
      </c>
      <c r="H67" s="62">
        <f>+G67/F67</f>
        <v>0.19012150659158769</v>
      </c>
      <c r="I67" s="8"/>
      <c r="J67" s="8"/>
    </row>
    <row r="68" spans="2:10" ht="3.4" customHeight="1" x14ac:dyDescent="0.35">
      <c r="G68" s="3"/>
      <c r="H68" s="63"/>
    </row>
    <row r="69" spans="2:10" s="31" customFormat="1" x14ac:dyDescent="0.25">
      <c r="B69" s="66"/>
      <c r="C69" s="26" t="s">
        <v>55</v>
      </c>
      <c r="D69" s="27"/>
      <c r="E69" s="28">
        <f>+E41-E67</f>
        <v>30252.400000000373</v>
      </c>
      <c r="F69" s="28">
        <f>F41-F67</f>
        <v>968532.10000000056</v>
      </c>
      <c r="G69" s="28">
        <f>+E69-F69</f>
        <v>-938279.70000000019</v>
      </c>
      <c r="H69" s="62">
        <f>+G69/F69</f>
        <v>-0.96876469040107149</v>
      </c>
      <c r="I69" s="8"/>
      <c r="J69" s="8"/>
    </row>
    <row r="70" spans="2:10" ht="15" customHeight="1" x14ac:dyDescent="0.35">
      <c r="C70" s="91" t="s">
        <v>5</v>
      </c>
      <c r="D70" s="91"/>
      <c r="E70" s="91"/>
      <c r="F70" s="91"/>
      <c r="G70" s="91"/>
      <c r="H70" s="91"/>
    </row>
    <row r="71" spans="2:10" x14ac:dyDescent="0.35">
      <c r="E71" s="33"/>
      <c r="F71" s="42"/>
      <c r="G71" s="23"/>
    </row>
    <row r="72" spans="2:10" x14ac:dyDescent="0.35">
      <c r="G72" s="57"/>
    </row>
    <row r="73" spans="2:10" x14ac:dyDescent="0.35">
      <c r="G73" s="64"/>
    </row>
    <row r="74" spans="2:10" x14ac:dyDescent="0.35">
      <c r="E74" s="34"/>
      <c r="F74" s="34"/>
      <c r="G74" s="57"/>
    </row>
    <row r="75" spans="2:10" x14ac:dyDescent="0.35">
      <c r="G75" s="57"/>
    </row>
    <row r="76" spans="2:10" x14ac:dyDescent="0.35">
      <c r="B76" s="67"/>
    </row>
    <row r="77" spans="2:10" x14ac:dyDescent="0.35">
      <c r="B77" s="68"/>
      <c r="C77" s="43"/>
    </row>
    <row r="78" spans="2:10" x14ac:dyDescent="0.35">
      <c r="C78" s="43"/>
    </row>
    <row r="79" spans="2:10" x14ac:dyDescent="0.35">
      <c r="C79" s="43"/>
    </row>
    <row r="81" spans="2:10" hidden="1" x14ac:dyDescent="0.35"/>
    <row r="82" spans="2:10" hidden="1" x14ac:dyDescent="0.35"/>
    <row r="83" spans="2:10" s="5" customFormat="1" x14ac:dyDescent="0.35">
      <c r="B83" s="87"/>
      <c r="C83" s="87"/>
      <c r="D83" s="87"/>
      <c r="E83" s="87"/>
      <c r="F83" s="87"/>
      <c r="G83" s="6"/>
      <c r="H83" s="6"/>
      <c r="I83" s="6"/>
      <c r="J83" s="6"/>
    </row>
    <row r="84" spans="2:10" s="5" customFormat="1" x14ac:dyDescent="0.35">
      <c r="B84" s="88"/>
      <c r="C84" s="88"/>
      <c r="D84" s="88"/>
      <c r="E84" s="88"/>
      <c r="F84" s="88"/>
      <c r="G84" s="6"/>
      <c r="H84" s="6"/>
      <c r="I84" s="6"/>
      <c r="J84" s="6"/>
    </row>
    <row r="85" spans="2:10" s="5" customFormat="1" x14ac:dyDescent="0.35">
      <c r="B85" s="88"/>
      <c r="C85" s="88"/>
      <c r="D85" s="88"/>
      <c r="E85" s="88"/>
      <c r="F85" s="88"/>
      <c r="G85" s="6"/>
      <c r="H85" s="6"/>
      <c r="I85" s="6"/>
      <c r="J85" s="6"/>
    </row>
    <row r="90" spans="2:10" s="5" customFormat="1" x14ac:dyDescent="0.35">
      <c r="B90" s="6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6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6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6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6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6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6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6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6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6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6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6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H2"/>
    <mergeCell ref="C3:H3"/>
    <mergeCell ref="C4:H4"/>
    <mergeCell ref="C5:H5"/>
    <mergeCell ref="C70:H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E56:F56" formulaRange="1"/>
    <ignoredError sqref="F28" formula="1" formulaRange="1"/>
    <ignoredError sqref="E24:F24 G29 G28 E26:G27 G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AEA1-B293-41AF-8808-CD253F77E6A7}">
  <dimension ref="A1"/>
  <sheetViews>
    <sheetView workbookViewId="0">
      <selection activeCell="E23" sqref="E23"/>
    </sheetView>
  </sheetViews>
  <sheetFormatPr baseColWidth="10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57</vt:i4>
      </vt:variant>
    </vt:vector>
  </HeadingPairs>
  <TitlesOfParts>
    <vt:vector size="60" baseType="lpstr">
      <vt:lpstr>EstadoResultados339-20251011-05</vt:lpstr>
      <vt:lpstr>ERF1</vt:lpstr>
      <vt:lpstr>Hoja1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2025-10-13T13:43:32Z</cp:lastPrinted>
  <dcterms:created xsi:type="dcterms:W3CDTF">2022-02-21T21:24:29Z</dcterms:created>
  <dcterms:modified xsi:type="dcterms:W3CDTF">2026-01-21T14:41:41Z</dcterms:modified>
</cp:coreProperties>
</file>