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1 Enero 25/"/>
    </mc:Choice>
  </mc:AlternateContent>
  <xr:revisionPtr revIDLastSave="48" documentId="8_{5D8BB67A-9ABB-4B31-A99F-FAE3FF00913D}" xr6:coauthVersionLast="47" xr6:coauthVersionMax="47" xr10:uidLastSave="{F4771A12-1C42-462F-99A5-122179237F56}"/>
  <bookViews>
    <workbookView xWindow="-28920" yWindow="-45" windowWidth="29040" windowHeight="1572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3" l="1"/>
  <c r="H58" i="3" s="1"/>
  <c r="G57" i="3"/>
  <c r="E56" i="3"/>
  <c r="G22" i="3"/>
  <c r="G21" i="3"/>
  <c r="H26" i="3"/>
  <c r="H27" i="3"/>
  <c r="H38" i="3"/>
  <c r="H40" i="3"/>
  <c r="H50" i="3"/>
  <c r="H51" i="3"/>
  <c r="H52" i="3"/>
  <c r="H55" i="3"/>
  <c r="G44" i="3"/>
  <c r="H44" i="3" s="1"/>
  <c r="G31" i="3"/>
  <c r="G32" i="3"/>
  <c r="H32" i="3" s="1"/>
  <c r="G33" i="3"/>
  <c r="H33" i="3" s="1"/>
  <c r="G34" i="3"/>
  <c r="H34" i="3" s="1"/>
  <c r="G35" i="3"/>
  <c r="H35" i="3" s="1"/>
  <c r="G38" i="3"/>
  <c r="G29" i="3"/>
  <c r="H29" i="3" s="1"/>
  <c r="G54" i="3" l="1"/>
  <c r="H54" i="3" s="1"/>
  <c r="G39" i="3"/>
  <c r="G49" i="3"/>
  <c r="H49" i="3" s="1"/>
  <c r="G30" i="3"/>
  <c r="H30" i="3" s="1"/>
  <c r="G25" i="3"/>
  <c r="H25" i="3" s="1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E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36" i="3" l="1"/>
  <c r="H36" i="3" s="1"/>
  <c r="G20" i="3"/>
  <c r="E53" i="3"/>
  <c r="E43" i="3"/>
  <c r="G43" i="3" s="1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E41" i="3" s="1"/>
  <c r="F17" i="3"/>
  <c r="E17" i="3"/>
  <c r="G17" i="3" s="1"/>
  <c r="F41" i="3" l="1"/>
  <c r="F69" i="3" s="1"/>
  <c r="G24" i="3"/>
  <c r="H24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<sst xmlns="http://schemas.openxmlformats.org/spreadsheetml/2006/main" count="1915" uniqueCount="1278">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</sst>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5" sqref="C5:F5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1.0898437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45688</v>
      </c>
      <c r="F7" s="12">
        <v>45322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1086.2</v>
      </c>
      <c r="F20" s="19">
        <f>SUM(F21:F23)</f>
        <v>0</v>
      </c>
      <c r="G20" s="19">
        <f>+E20-F20</f>
        <v>1086.2</v>
      </c>
      <c r="H20" s="56">
        <v>1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1086.2</v>
      </c>
      <c r="F21" s="25">
        <v>0</v>
      </c>
      <c r="G21" s="57">
        <f>+E21-F21</f>
        <v>1086.2</v>
      </c>
      <c r="H21" s="56">
        <v>1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>
        <v>0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2">+E23-F23</f>
        <v>0</v>
      </c>
      <c r="H23" s="56">
        <v>0</v>
      </c>
      <c r="I23" s="20"/>
    </row>
    <row r="24" spans="1:10" x14ac:dyDescent="0.35">
      <c r="C24" s="15" t="s">
        <v>21</v>
      </c>
      <c r="E24" s="19">
        <f>SUM(E25:E27)</f>
        <v>527187</v>
      </c>
      <c r="F24" s="19">
        <f>SUM(F25:F27)</f>
        <v>480355.5</v>
      </c>
      <c r="G24" s="19">
        <f t="shared" si="2"/>
        <v>46831.5</v>
      </c>
      <c r="H24" s="56">
        <f t="shared" ref="H21:H40" si="3">+G24/F24</f>
        <v>9.7493418936600074E-2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527187</v>
      </c>
      <c r="F25" s="25">
        <v>480355.5</v>
      </c>
      <c r="G25" s="57">
        <f t="shared" si="2"/>
        <v>46831.5</v>
      </c>
      <c r="H25" s="56">
        <f t="shared" si="3"/>
        <v>9.7493418936600074E-2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3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3"/>
        <v>#DIV/0!</v>
      </c>
    </row>
    <row r="28" spans="1:10" ht="15.75" customHeight="1" x14ac:dyDescent="0.35">
      <c r="C28" s="15" t="s">
        <v>25</v>
      </c>
      <c r="E28" s="19">
        <f>SUM(E29:E32)</f>
        <v>14590.9</v>
      </c>
      <c r="F28" s="19">
        <f t="shared" ref="F28" si="5">SUM(F29:F32)</f>
        <v>16838</v>
      </c>
      <c r="G28" s="19">
        <f>+E28-F28</f>
        <v>-2247.1000000000004</v>
      </c>
      <c r="H28" s="56">
        <f t="shared" si="3"/>
        <v>-0.13345409193490915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61.6</v>
      </c>
      <c r="G29" s="57">
        <f t="shared" ref="G29:G38" si="6">+E29-F29</f>
        <v>-60.6</v>
      </c>
      <c r="H29" s="56">
        <f t="shared" si="3"/>
        <v>-0.98376623376623373</v>
      </c>
    </row>
    <row r="30" spans="1:10" x14ac:dyDescent="0.35">
      <c r="A30" s="63" t="s">
        <v>310</v>
      </c>
      <c r="C30" s="17"/>
      <c r="D30" s="2" t="s">
        <v>58</v>
      </c>
      <c r="E30" s="25">
        <v>14158.4</v>
      </c>
      <c r="F30" s="25">
        <v>16776.400000000001</v>
      </c>
      <c r="G30" s="57">
        <f t="shared" si="6"/>
        <v>-2618.0000000000018</v>
      </c>
      <c r="H30" s="56">
        <f t="shared" si="3"/>
        <v>-0.15605255001072946</v>
      </c>
    </row>
    <row r="31" spans="1:10" x14ac:dyDescent="0.35">
      <c r="C31" s="17"/>
      <c r="D31" s="2" t="s">
        <v>1276</v>
      </c>
      <c r="E31" s="25">
        <v>431.5</v>
      </c>
      <c r="F31" s="25">
        <v>0</v>
      </c>
      <c r="G31" s="57">
        <f t="shared" si="6"/>
        <v>431.5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3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3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3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3"/>
        <v>#DIV/0!</v>
      </c>
    </row>
    <row r="36" spans="1:10" x14ac:dyDescent="0.35">
      <c r="C36" s="15" t="s">
        <v>31</v>
      </c>
      <c r="E36" s="19">
        <f>SUM(E37:E39)</f>
        <v>651.52056000000005</v>
      </c>
      <c r="F36" s="19">
        <f>SUM(F37:F39)</f>
        <v>84.9</v>
      </c>
      <c r="G36" s="57">
        <f t="shared" si="6"/>
        <v>566.62056000000007</v>
      </c>
      <c r="H36" s="56">
        <f t="shared" si="3"/>
        <v>6.6739759717314495</v>
      </c>
    </row>
    <row r="37" spans="1:10" x14ac:dyDescent="0.35">
      <c r="A37" s="2" t="s">
        <v>321</v>
      </c>
      <c r="C37" s="17"/>
      <c r="D37" s="18" t="s">
        <v>32</v>
      </c>
      <c r="E37" s="25">
        <v>12.4</v>
      </c>
      <c r="F37" s="25">
        <v>84.9</v>
      </c>
      <c r="G37" s="57">
        <f t="shared" si="6"/>
        <v>-72.5</v>
      </c>
      <c r="H37" s="56">
        <f t="shared" si="3"/>
        <v>-0.85394581861012953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3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638.70000000000005</v>
      </c>
      <c r="F39" s="25">
        <v>0</v>
      </c>
      <c r="G39" s="57">
        <f>+E39-F39</f>
        <v>638.70000000000005</v>
      </c>
      <c r="H39" s="56">
        <v>1</v>
      </c>
    </row>
    <row r="40" spans="1:10" ht="11.25" hidden="1" customHeight="1" x14ac:dyDescent="0.35">
      <c r="D40" s="1"/>
      <c r="E40" s="25"/>
      <c r="F40" s="25"/>
      <c r="G40" s="3"/>
      <c r="H40" s="56" t="e">
        <f t="shared" si="3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543515.62055999995</v>
      </c>
      <c r="F41" s="29">
        <f>F20+F24+F28+F36</f>
        <v>497278.4</v>
      </c>
      <c r="G41" s="29">
        <f>+E41-F41</f>
        <v>46237.220559999929</v>
      </c>
      <c r="H41" s="52">
        <f>+G41/F41</f>
        <v>9.2980552865356558E-2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417103.7</v>
      </c>
      <c r="F43" s="37">
        <f>SUM(F44:F49)</f>
        <v>376706.8</v>
      </c>
      <c r="G43" s="37">
        <f>+E43-F43</f>
        <v>40396.900000000023</v>
      </c>
      <c r="H43" s="74">
        <f>+G43/F43</f>
        <v>0.10723698112165754</v>
      </c>
    </row>
    <row r="44" spans="1:10" x14ac:dyDescent="0.35">
      <c r="A44" s="62" t="s">
        <v>372</v>
      </c>
      <c r="C44" s="17"/>
      <c r="D44" s="1" t="s">
        <v>37</v>
      </c>
      <c r="E44" s="25">
        <v>267516.40000000002</v>
      </c>
      <c r="F44" s="25">
        <v>254918.9</v>
      </c>
      <c r="G44" s="25">
        <f>+E44-F44</f>
        <v>12597.500000000029</v>
      </c>
      <c r="H44" s="74">
        <f>+G44/F44</f>
        <v>4.9417677543720881E-2</v>
      </c>
    </row>
    <row r="45" spans="1:10" x14ac:dyDescent="0.35">
      <c r="A45" s="62" t="s">
        <v>559</v>
      </c>
      <c r="C45" s="17"/>
      <c r="D45" s="2" t="s">
        <v>38</v>
      </c>
      <c r="E45" s="25">
        <v>96814.6</v>
      </c>
      <c r="F45" s="25">
        <v>83040.899999999994</v>
      </c>
      <c r="G45" s="25">
        <f t="shared" ref="G45:G49" si="7">+E45-F45</f>
        <v>13773.700000000012</v>
      </c>
      <c r="H45" s="74">
        <f>+G45/F45</f>
        <v>0.16586645857643659</v>
      </c>
    </row>
    <row r="46" spans="1:10" x14ac:dyDescent="0.35">
      <c r="A46" s="62" t="s">
        <v>850</v>
      </c>
      <c r="C46" s="17"/>
      <c r="D46" s="2" t="s">
        <v>39</v>
      </c>
      <c r="E46" s="25">
        <v>21722.9</v>
      </c>
      <c r="F46" s="25">
        <v>2785</v>
      </c>
      <c r="G46" s="25">
        <f t="shared" si="7"/>
        <v>18937.900000000001</v>
      </c>
      <c r="H46" s="74">
        <f>+G46/F46</f>
        <v>6.7999640933572714</v>
      </c>
    </row>
    <row r="47" spans="1:10" x14ac:dyDescent="0.35">
      <c r="A47" s="62" t="s">
        <v>999</v>
      </c>
      <c r="C47" s="17"/>
      <c r="D47" s="1" t="s">
        <v>40</v>
      </c>
      <c r="E47" s="25">
        <v>17813.5</v>
      </c>
      <c r="F47" s="25">
        <v>12648.3</v>
      </c>
      <c r="G47" s="25">
        <f t="shared" si="7"/>
        <v>5165.2000000000007</v>
      </c>
      <c r="H47" s="74">
        <f t="shared" ref="H47:H57" si="8">+G47/F47</f>
        <v>0.40837108544231249</v>
      </c>
    </row>
    <row r="48" spans="1:10" x14ac:dyDescent="0.35">
      <c r="A48" s="62" t="s">
        <v>1089</v>
      </c>
      <c r="C48" s="17"/>
      <c r="D48" s="2" t="s">
        <v>41</v>
      </c>
      <c r="E48" s="25">
        <v>0</v>
      </c>
      <c r="F48" s="25">
        <v>0</v>
      </c>
      <c r="G48" s="25">
        <f t="shared" si="7"/>
        <v>0</v>
      </c>
      <c r="H48" s="74" t="e">
        <f>+G48/F48</f>
        <v>#DIV/0!</v>
      </c>
    </row>
    <row r="49" spans="1:10" x14ac:dyDescent="0.35">
      <c r="A49" s="62" t="s">
        <v>1137</v>
      </c>
      <c r="C49" s="17"/>
      <c r="D49" s="2" t="s">
        <v>42</v>
      </c>
      <c r="E49" s="25">
        <v>13236.3</v>
      </c>
      <c r="F49" s="25">
        <v>23313.7</v>
      </c>
      <c r="G49" s="25">
        <f t="shared" si="7"/>
        <v>-10077.400000000001</v>
      </c>
      <c r="H49" s="74">
        <f t="shared" si="8"/>
        <v>-0.43225228084774192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74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74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74" t="e">
        <f t="shared" si="8"/>
        <v>#DIV/0!</v>
      </c>
    </row>
    <row r="53" spans="1:10" x14ac:dyDescent="0.35">
      <c r="C53" s="15" t="s">
        <v>28</v>
      </c>
      <c r="E53" s="37">
        <f>SUM(E54:E55)</f>
        <v>7610.2</v>
      </c>
      <c r="F53" s="37">
        <f>SUM(F54:F55)</f>
        <v>8838</v>
      </c>
      <c r="G53" s="37">
        <f>+E53-F53</f>
        <v>-1227.8000000000002</v>
      </c>
      <c r="H53" s="74">
        <f t="shared" si="8"/>
        <v>-0.13892283322018559</v>
      </c>
    </row>
    <row r="54" spans="1:10" x14ac:dyDescent="0.35">
      <c r="A54" s="62" t="s">
        <v>1158</v>
      </c>
      <c r="C54" s="17"/>
      <c r="D54" s="2" t="s">
        <v>29</v>
      </c>
      <c r="E54" s="25">
        <v>7610.2</v>
      </c>
      <c r="F54" s="25">
        <v>8838</v>
      </c>
      <c r="G54" s="25">
        <f>+E54-F54</f>
        <v>-1227.8000000000002</v>
      </c>
      <c r="H54" s="74">
        <f t="shared" si="8"/>
        <v>-0.13892283322018559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74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144.69999999999999</v>
      </c>
      <c r="F56" s="37">
        <f>SUM(F57:F58)</f>
        <v>389.59999999999997</v>
      </c>
      <c r="G56" s="37">
        <f>+E56-F56</f>
        <v>-244.89999999999998</v>
      </c>
      <c r="H56" s="74">
        <f t="shared" si="8"/>
        <v>-0.62859342915811089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130.1</v>
      </c>
      <c r="F57" s="25">
        <v>269.39999999999998</v>
      </c>
      <c r="G57" s="25">
        <f>+E57-F57</f>
        <v>-139.29999999999998</v>
      </c>
      <c r="H57" s="74">
        <f t="shared" si="8"/>
        <v>-0.51707498144023756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v>14.6</v>
      </c>
      <c r="F58" s="25">
        <v>120.2</v>
      </c>
      <c r="G58" s="25">
        <f>+E58-F58</f>
        <v>-105.60000000000001</v>
      </c>
      <c r="H58" s="74">
        <f>+G58/F58</f>
        <v>-0.87853577371048253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74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74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74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74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74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74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74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74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424858.60000000003</v>
      </c>
      <c r="F67" s="29">
        <f>+F43+F50+F53+F56</f>
        <v>385934.39999999997</v>
      </c>
      <c r="G67" s="29">
        <f>+E67-F67</f>
        <v>38924.20000000007</v>
      </c>
      <c r="H67" s="75">
        <f>+G67/F67</f>
        <v>0.10085703684356739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118657.02055999992</v>
      </c>
      <c r="F69" s="29">
        <f>F41-F67</f>
        <v>111344.00000000006</v>
      </c>
      <c r="G69" s="29">
        <f>+E69-F69</f>
        <v>7313.020559999859</v>
      </c>
      <c r="H69" s="75">
        <f>+G69/F69</f>
        <v>6.5679520764476348E-2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G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3"/>
      <c r="B2" s="83"/>
      <c r="C2" s="83"/>
      <c r="D2" s="83"/>
    </row>
    <row r="3" spans="1:4" ht="13" x14ac:dyDescent="0.3">
      <c r="A3" s="88" t="s">
        <v>66</v>
      </c>
      <c r="B3" s="88"/>
      <c r="C3" s="88"/>
      <c r="D3" s="88"/>
    </row>
    <row r="4" spans="1:4" ht="14.5" customHeight="1" x14ac:dyDescent="0.35">
      <c r="A4" s="89" t="s">
        <v>1241</v>
      </c>
      <c r="B4" s="89"/>
      <c r="C4" s="89"/>
      <c r="D4" s="89"/>
    </row>
    <row r="5" spans="1:4" ht="14.5" customHeight="1" x14ac:dyDescent="0.35">
      <c r="A5" s="89" t="s">
        <v>67</v>
      </c>
      <c r="B5" s="89"/>
      <c r="C5" s="89"/>
      <c r="D5" s="89"/>
    </row>
    <row r="7" spans="1:4" ht="13" thickBot="1" x14ac:dyDescent="0.3">
      <c r="A7" s="86"/>
      <c r="B7" s="86"/>
      <c r="C7" s="86"/>
      <c r="D7" s="86"/>
    </row>
    <row r="8" spans="1:4" x14ac:dyDescent="0.25">
      <c r="A8" s="87"/>
      <c r="B8" s="87"/>
      <c r="C8" s="87"/>
      <c r="D8" s="87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6"/>
      <c r="B10" s="86"/>
      <c r="C10" s="86"/>
      <c r="D10" s="86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6"/>
      <c r="B198" s="86"/>
      <c r="C198" s="86"/>
      <c r="D198" s="86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6"/>
      <c r="B925" s="86"/>
      <c r="C925" s="86"/>
      <c r="D925" s="86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6"/>
      <c r="B928" s="86"/>
      <c r="C928" s="86"/>
      <c r="D928" s="86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6"/>
      <c r="B931" s="86"/>
      <c r="C931" s="86"/>
      <c r="D931" s="86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6"/>
      <c r="B934" s="86"/>
      <c r="C934" s="86"/>
      <c r="D934" s="86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3"/>
      <c r="B936" s="83"/>
      <c r="C936" s="83"/>
      <c r="D936" s="83"/>
    </row>
    <row r="937" spans="1:4" x14ac:dyDescent="0.25">
      <c r="A937" s="84"/>
      <c r="B937" s="84"/>
      <c r="C937" s="84"/>
      <c r="D937" s="84"/>
    </row>
    <row r="938" spans="1:4" x14ac:dyDescent="0.25">
      <c r="A938" s="83"/>
      <c r="B938" s="83"/>
      <c r="C938" s="83"/>
      <c r="D938" s="83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7:D7"/>
    <mergeCell ref="A8:D8"/>
    <mergeCell ref="A10:D10"/>
    <mergeCell ref="A1:D1"/>
    <mergeCell ref="A2:D2"/>
    <mergeCell ref="A3:D3"/>
    <mergeCell ref="A4:D4"/>
    <mergeCell ref="A5:D5"/>
    <mergeCell ref="A197:D197"/>
    <mergeCell ref="A198:D198"/>
    <mergeCell ref="A924:D924"/>
    <mergeCell ref="A925:D925"/>
    <mergeCell ref="A927:D927"/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2024-12-13T16:40:07Z</cp:lastPrinted>
  <dcterms:created xsi:type="dcterms:W3CDTF">2022-02-21T21:24:29Z</dcterms:created>
  <dcterms:modified xsi:type="dcterms:W3CDTF">2025-02-17T20:30:41Z</dcterms:modified>
</cp:coreProperties>
</file>