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7 Julio 25/"/>
    </mc:Choice>
  </mc:AlternateContent>
  <xr:revisionPtr revIDLastSave="160" documentId="8_{C66A772B-29FF-4A89-87B8-35E7D3ED73D5}" xr6:coauthVersionLast="47" xr6:coauthVersionMax="47" xr10:uidLastSave="{B3E40E0F-7655-406A-8A64-82F0ADF5550E}"/>
  <bookViews>
    <workbookView xWindow="-110" yWindow="-110" windowWidth="19420" windowHeight="10300" xr2:uid="{C5F59F09-CA4C-4BF1-A2A6-DE031DB4FB1F}"/>
  </bookViews>
  <sheets>
    <sheet name="ERF1" sheetId="3" r:id="rId1"/>
    <sheet name="Hoja1" sheetId="5" r:id="rId2"/>
    <sheet name="Estado Resultados" sheetId="4" state="hidden" r:id="rId3"/>
  </sheets>
  <externalReferences>
    <externalReference r:id="rId4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3" l="1"/>
  <c r="G25" i="3"/>
  <c r="G30" i="3"/>
  <c r="G31" i="3"/>
  <c r="E43" i="3" l="1"/>
  <c r="E36" i="3"/>
  <c r="H21" i="3"/>
  <c r="H22" i="3"/>
  <c r="H23" i="3"/>
  <c r="G58" i="3"/>
  <c r="H58" i="3" s="1"/>
  <c r="G57" i="3"/>
  <c r="E56" i="3"/>
  <c r="G22" i="3"/>
  <c r="H26" i="3"/>
  <c r="H27" i="3"/>
  <c r="H50" i="3"/>
  <c r="H51" i="3"/>
  <c r="H52" i="3"/>
  <c r="H55" i="3"/>
  <c r="G44" i="3"/>
  <c r="H44" i="3" s="1"/>
  <c r="G32" i="3"/>
  <c r="H32" i="3" s="1"/>
  <c r="G33" i="3"/>
  <c r="H33" i="3" s="1"/>
  <c r="G34" i="3"/>
  <c r="H34" i="3" s="1"/>
  <c r="G35" i="3"/>
  <c r="H35" i="3" s="1"/>
  <c r="G38" i="3"/>
  <c r="H38" i="3" s="1"/>
  <c r="G29" i="3"/>
  <c r="H29" i="3" s="1"/>
  <c r="G54" i="3" l="1"/>
  <c r="H54" i="3" s="1"/>
  <c r="G39" i="3"/>
  <c r="G49" i="3"/>
  <c r="H49" i="3" s="1"/>
  <c r="H30" i="3"/>
  <c r="H25" i="3"/>
  <c r="G23" i="3"/>
  <c r="G47" i="3"/>
  <c r="H47" i="3" s="1"/>
  <c r="G45" i="3"/>
  <c r="H45" i="3" s="1"/>
  <c r="H57" i="3"/>
  <c r="G46" i="3"/>
  <c r="H46" i="3" s="1"/>
  <c r="G37" i="3"/>
  <c r="H37" i="3" s="1"/>
  <c r="G48" i="3"/>
  <c r="H48" i="3" s="1"/>
  <c r="F36" i="3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20" i="3" l="1"/>
  <c r="H20" i="3" s="1"/>
  <c r="G36" i="3"/>
  <c r="H36" i="3" s="1"/>
  <c r="E53" i="3"/>
  <c r="G43" i="3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E24" i="3"/>
  <c r="F17" i="3"/>
  <c r="E17" i="3"/>
  <c r="G17" i="3" s="1"/>
  <c r="E41" i="3" l="1"/>
  <c r="G24" i="3"/>
  <c r="H24" i="3" s="1"/>
  <c r="F41" i="3"/>
  <c r="F69" i="3" s="1"/>
  <c r="G53" i="3"/>
  <c r="H53" i="3" s="1"/>
  <c r="E67" i="3"/>
  <c r="G67" i="3" s="1"/>
  <c r="H67" i="3" s="1"/>
  <c r="G41" i="3" l="1"/>
  <c r="H41" i="3" s="1"/>
  <c r="E69" i="3"/>
  <c r="G69" i="3" s="1"/>
  <c r="H69" i="3" s="1"/>
</calcChain>
</file>

<file path=xl/sharedStrings.xml><?xml version="1.0" encoding="utf-8"?>
<sst xmlns="http://schemas.openxmlformats.org/spreadsheetml/2006/main" count="1915" uniqueCount="1278">
  <si>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</si>
  <si>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</si>
  <si>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</si>
  <si>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</si>
  <si>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</si>
  <si>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</si>
  <si>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</si>
  <si>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</si>
  <si>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</si>
  <si>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</si>
  <si>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</si>
  <si>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</si>
  <si>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</si>
  <si>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</si>
  <si>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</si>
  <si>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</si>
  <si>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</si>
  <si>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</si>
  <si>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</si>
  <si>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</si>
  <si>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</si>
  <si>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</si>
  <si>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</si>
  <si>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</si>
  <si>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</si>
  <si>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</si>
  <si>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</si>
  <si>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</si>
  <si>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</si>
  <si>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</si>
  <si>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</si>
  <si>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</si>
  <si>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</si>
  <si>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</si>
  <si>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</si>
  <si>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</si>
  <si>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</si>
  <si>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</si>
  <si>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</si>
  <si>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</si>
  <si>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</si>
  <si>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</si>
  <si>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</si>
  <si>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</si>
  <si>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</si>
  <si>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</si>
  <si>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</si>
  <si>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</si>
  <si>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</si>
  <si>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</si>
  <si>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</si>
  <si>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</si>
  <si>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</si>
  <si>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</si>
  <si>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</si>
  <si>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</si>
  <si>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</si>
  <si>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</si>
  <si>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</si>
  <si>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</si>
  <si>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</si>
  <si>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</si>
  <si>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</si>
  <si>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</si>
  <si>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</si>
  <si>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</si>
  <si>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</si>
  <si>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</si>
  <si>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</si>
  <si>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</si>
  <si>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</si>
  <si>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</si>
  <si>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</si>
  <si>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</si>
  <si>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</si>
  <si>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</si>
  <si>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</si>
  <si>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</si>
  <si>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</si>
  <si>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</si>
  <si>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</si>
  <si>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</si>
  <si>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</si>
  <si>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</si>
  <si>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</si>
  <si>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</si>
  <si>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</si>
  <si>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</si>
  <si>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</si>
  <si>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</si>
  <si>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</si>
  <si>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</si>
  <si>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</si>
  <si>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</si>
  <si>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</si>
  <si>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</si>
  <si>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</si>
  <si>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</si>
  <si>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</si>
  <si>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</si>
  <si>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</si>
  <si>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</si>
  <si>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</si>
  <si>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</si>
  <si>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</si>
  <si>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</si>
  <si>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</si>
  <si>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</si>
  <si>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</si>
  <si>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</si>
  <si>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</si>
  <si>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</si>
  <si>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</si>
  <si>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</si>
  <si>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</si>
  <si>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</si>
  <si>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</si>
  <si>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</si>
  <si>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</si>
  <si>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</si>
  <si>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</si>
  <si>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</si>
  <si>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</si>
  <si>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</si>
  <si>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</si>
  <si>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</si>
  <si>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</si>
  <si>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</si>
  <si>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</si>
  <si>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</si>
  <si>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</si>
  <si>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</si>
  <si>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</si>
  <si>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</si>
  <si>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</si>
  <si>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</si>
  <si>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</si>
  <si>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</si>
  <si>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</si>
  <si>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</si>
  <si>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</si>
  <si>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</si>
  <si>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</si>
  <si>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</si>
  <si>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</si>
  <si>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</si>
  <si>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</si>
  <si>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</si>
  <si>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</si>
  <si>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</si>
  <si>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</si>
  <si>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</si>
  <si>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</si>
  <si>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</si>
  <si>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</si>
  <si>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</si>
  <si>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</si>
  <si>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</si>
  <si>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</si>
  <si>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</si>
  <si>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</si>
  <si>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</si>
  <si>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</si>
  <si>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</si>
  <si>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</si>
  <si>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</si>
  <si>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</si>
  <si>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</si>
  <si>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</si>
  <si>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</si>
  <si>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</si>
  <si>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</si>
  <si>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</si>
  <si>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</si>
  <si>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</si>
  <si>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</si>
  <si>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</si>
  <si>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</si>
  <si>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</si>
  <si>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</si>
  <si>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</si>
  <si>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</si>
  <si>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</si>
  <si>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</si>
  <si>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</si>
  <si>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</si>
  <si>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</si>
  <si>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</si>
  <si>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</si>
  <si>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</si>
  <si>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</si>
  <si>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</si>
  <si>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</si>
  <si>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</si>
  <si>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</si>
  <si>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</si>
  <si>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</si>
  <si>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</si>
  <si>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</si>
  <si>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</si>
  <si>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</si>
  <si>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</si>
  <si>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</si>
  <si>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</si>
  <si>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</si>
  <si>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</si>
  <si>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</si>
  <si>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</si>
  <si>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</si>
  <si>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</si>
  <si>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</si>
  <si>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</si>
  <si>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</si>
  <si>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</si>
  <si>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</si>
  <si>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</si>
  <si>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</si>
  <si>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</si>
  <si>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</si>
  <si>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</si>
  <si>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</si>
  <si>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</si>
  <si>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</si>
  <si>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</si>
  <si>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</si>
  <si>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</si>
  <si>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</si>
  <si>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</si>
  <si>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</si>
  <si>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</si>
  <si>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</si>
  <si>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</si>
  <si>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</si>
  <si>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</si>
  <si>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</si>
  <si>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</si>
  <si>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</si>
  <si>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</si>
  <si>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</si>
  <si>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</si>
  <si>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</si>
  <si>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</si>
  <si>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</si>
  <si>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</si>
  <si>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</si>
  <si>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</si>
  <si>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</si>
  <si>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</si>
  <si>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</si>
  <si>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</si>
  <si>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</si>
  <si>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</si>
  <si>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</si>
  <si>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</si>
  <si>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</si>
  <si>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</si>
  <si>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</si>
  <si>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</si>
  <si>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</si>
  <si>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</si>
  <si>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</si>
  <si>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</si>
  <si>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</si>
  <si>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</si>
  <si>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</si>
  <si>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</si>
  <si>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</si>
  <si>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</si>
  <si>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</si>
  <si>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</si>
  <si>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</si>
  <si>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</si>
  <si>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</si>
  <si>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</si>
  <si>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</si>
  <si>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</si>
  <si>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</si>
  <si>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</si>
  <si>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</si>
  <si>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</si>
  <si>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</si>
  <si>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</si>
  <si>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</si>
  <si>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</si>
  <si>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</si>
  <si>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</si>
  <si>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</si>
  <si>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</si>
  <si>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</si>
  <si>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</si>
  <si>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</si>
  <si>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</si>
  <si>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</si>
  <si>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</si>
  <si>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</si>
  <si>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</si>
  <si>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</si>
  <si>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</si>
  <si>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</si>
  <si>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</si>
  <si>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</si>
  <si>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</si>
  <si>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</si>
  <si>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</si>
  <si>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</si>
  <si>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</si>
  <si>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</si>
  <si>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</si>
  <si>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</si>
  <si>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</si>
  <si>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</si>
  <si>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</si>
  <si>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</si>
  <si>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</si>
  <si>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</si>
  <si>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</si>
  <si>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</si>
  <si>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</si>
  <si>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</si>
  <si>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</si>
  <si>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</si>
  <si>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</si>
  <si>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</si>
  <si>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</si>
  <si>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</si>
  <si>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</si>
  <si>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</si>
  <si>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</si>
  <si>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</si>
  <si>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</si>
  <si>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</si>
  <si>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</si>
  <si>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</si>
  <si>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</si>
  <si>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</si>
  <si>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</si>
  <si>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</si>
  <si>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</si>
  <si>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</si>
  <si>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</si>
  <si>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</si>
  <si>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</si>
  <si>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</si>
  <si>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</si>
  <si>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</si>
  <si>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</si>
  <si>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</si>
  <si>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</si>
  <si>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</si>
  <si>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</si>
  <si>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</si>
  <si>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</si>
  <si>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</si>
  <si>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</si>
  <si>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</si>
  <si>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</si>
  <si>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</si>
  <si>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</si>
  <si>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</si>
  <si>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</si>
  <si>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</si>
  <si>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</si>
  <si>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</si>
  <si>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</si>
  <si>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</si>
  <si>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</si>
  <si>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</si>
  <si>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</si>
  <si>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</si>
  <si>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</si>
  <si>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</si>
  <si>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</si>
  <si>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</si>
  <si>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</si>
  <si>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</si>
  <si>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</si>
  <si>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</si>
  <si>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</si>
  <si>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</si>
  <si>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</si>
  <si>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</si>
  <si>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</si>
  <si>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</si>
  <si>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</si>
  <si>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</si>
  <si>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</si>
  <si>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</si>
  <si>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</si>
  <si>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</si>
  <si>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</si>
  <si>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</si>
  <si>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</si>
  <si>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</si>
  <si>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</si>
  <si>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</si>
  <si>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</si>
  <si>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</si>
  <si>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</si>
  <si>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</si>
  <si>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</si>
  <si>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</si>
  <si>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</si>
  <si>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</si>
  <si>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</si>
  <si>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</si>
  <si>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</si>
  <si>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</si>
  <si>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</si>
  <si>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</si>
  <si>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</si>
  <si>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</si>
  <si>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</si>
  <si>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</si>
  <si>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</si>
  <si>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</si>
  <si>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</si>
  <si>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</si>
  <si>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</si>
  <si>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</si>
  <si>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</si>
  <si>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</si>
  <si>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</si>
  <si>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</si>
  <si>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</si>
  <si>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</si>
  <si>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</si>
  <si>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</si>
  <si>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</si>
  <si>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</si>
  <si>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</si>
  <si>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</si>
  <si>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</si>
  <si>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</si>
  <si>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</si>
  <si>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</si>
  <si>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</si>
  <si>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</si>
  <si>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</si>
  <si>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</si>
  <si>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</si>
  <si>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</si>
  <si>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</si>
  <si>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</si>
  <si>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</si>
  <si>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</si>
  <si>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</si>
  <si>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</si>
  <si>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</si>
  <si>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</si>
  <si>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</si>
  <si>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</si>
  <si>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</si>
  <si>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</si>
  <si>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</si>
  <si>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</si>
  <si>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</si>
  <si>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</si>
  <si>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</si>
  <si>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</si>
  <si>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</si>
  <si>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</si>
  <si>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</si>
  <si>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</si>
  <si>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</si>
  <si>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</si>
  <si>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</si>
  <si>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</si>
  <si>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</si>
  <si>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</si>
  <si>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</si>
  <si>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</si>
  <si>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</si>
  <si>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</si>
  <si>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</si>
  <si>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</si>
  <si>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</si>
  <si>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</si>
  <si>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</si>
  <si>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</si>
  <si>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</si>
  <si>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</si>
  <si>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</si>
  <si>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</si>
  <si>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</si>
  <si>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</si>
  <si>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</si>
  <si>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</si>
  <si>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</si>
  <si>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</si>
  <si>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</si>
  <si>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</si>
  <si>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</si>
  <si>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</si>
  <si>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</si>
  <si>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</si>
  <si>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</si>
  <si>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</si>
  <si>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</si>
  <si>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</si>
  <si>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</si>
  <si>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</si>
  <si>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</si>
  <si>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</si>
  <si>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</si>
  <si>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</si>
  <si>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</si>
  <si>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</si>
  <si>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</si>
  <si>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</si>
  <si>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</si>
  <si>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</si>
  <si>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</si>
  <si>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</si>
  <si>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</si>
  <si>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</si>
  <si>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</si>
  <si>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</si>
  <si>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</si>
  <si>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</si>
  <si>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</si>
  <si>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</si>
  <si>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</si>
  <si>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</si>
  <si>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</si>
  <si>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</si>
  <si>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</si>
  <si>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</si>
  <si>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</si>
  <si>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</si>
  <si>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</si>
  <si>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</si>
  <si>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</si>
  <si>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</si>
  <si>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</si>
  <si>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</si>
  <si>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</si>
  <si>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</si>
  <si>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</si>
  <si>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</si>
  <si>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</si>
  <si>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</si>
  <si>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</si>
  <si>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</si>
  <si>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</si>
  <si>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</si>
  <si>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</si>
  <si>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</si>
  <si>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</si>
  <si>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</si>
  <si>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</si>
  <si>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</si>
  <si>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</si>
  <si>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</si>
  <si>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</si>
  <si>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</si>
  <si>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</si>
  <si>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</si>
  <si>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</si>
  <si>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</si>
  <si>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</si>
  <si>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</si>
  <si>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</si>
  <si>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</si>
  <si>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</si>
  <si>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</si>
  <si>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</si>
  <si>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</si>
  <si>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</si>
  <si>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</si>
  <si>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</si>
  <si>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</si>
  <si>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</si>
  <si>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</si>
  <si>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</si>
  <si>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</si>
  <si>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</si>
  <si>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</si>
  <si>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</si>
  <si>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</si>
  <si>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</si>
  <si>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</si>
  <si>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</si>
  <si>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</si>
  <si>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</si>
  <si>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</si>
  <si>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</si>
  <si>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</si>
  <si>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</si>
  <si>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</si>
  <si>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</si>
  <si>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</si>
  <si>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</si>
  <si>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</si>
  <si>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</si>
  <si>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</si>
  <si>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</si>
  <si>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</si>
  <si>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</si>
  <si>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</si>
  <si>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</si>
  <si>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</si>
  <si>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</si>
  <si>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</si>
  <si>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</si>
  <si>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</si>
  <si>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</si>
  <si>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</si>
  <si>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</si>
  <si>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</si>
  <si>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</si>
  <si>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</si>
  <si>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</si>
  <si>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</si>
  <si>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</si>
  <si>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</si>
  <si>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</si>
  <si>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</si>
  <si>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</si>
  <si>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</si>
  <si>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</si>
  <si>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</si>
  <si>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</si>
  <si>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</si>
  <si>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</si>
  <si>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</si>
  <si>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</si>
  <si>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</si>
  <si>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</si>
  <si>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</si>
  <si>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</si>
  <si>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</si>
  <si>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</si>
  <si>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</si>
  <si>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</si>
  <si>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</si>
  <si>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</si>
  <si>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</si>
  <si>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</si>
  <si>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</si>
  <si>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</si>
  <si>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</si>
  <si>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</si>
  <si>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</si>
  <si>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</si>
  <si>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</si>
  <si>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</si>
  <si>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</si>
  <si>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</si>
  <si>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</si>
  <si>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</si>
  <si>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</si>
  <si>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</si>
  <si>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</si>
  <si>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</si>
  <si>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</si>
  <si>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</si>
  <si>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</si>
  <si>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</si>
  <si>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</si>
  <si>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</si>
  <si>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</si>
  <si>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</si>
  <si>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</si>
  <si>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</si>
  <si>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</si>
  <si>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</si>
  <si>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</si>
  <si>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</si>
  <si>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</si>
  <si>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</si>
  <si>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</si>
  <si>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</si>
  <si>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</si>
  <si>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</si>
  <si>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</si>
  <si>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</si>
  <si>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</si>
  <si>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</si>
  <si>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</si>
  <si>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</si>
  <si>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</si>
  <si>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</si>
  <si>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</si>
  <si>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</si>
  <si>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</si>
  <si>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</si>
  <si>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</si>
  <si>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</si>
  <si>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</si>
  <si>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</si>
  <si>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</si>
  <si>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</si>
  <si>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</si>
  <si>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</si>
  <si>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</si>
  <si>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</si>
  <si>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</si>
  <si>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</si>
  <si>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</si>
  <si>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</si>
  <si>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</si>
  <si>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</si>
  <si>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</si>
  <si>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</si>
  <si>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</si>
  <si>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</si>
  <si>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</si>
  <si>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</si>
  <si>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</si>
  <si>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</si>
  <si>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</si>
  <si>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</si>
  <si>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</si>
  <si>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</si>
  <si>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</si>
  <si>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</si>
  <si>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</si>
  <si>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</si>
  <si>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</si>
  <si>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</si>
  <si>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</si>
  <si>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</si>
  <si>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</si>
  <si>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</si>
  <si>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</si>
  <si>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</si>
  <si>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</si>
  <si>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</si>
  <si>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</si>
  <si>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</si>
  <si>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</si>
  <si>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</si>
  <si>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</si>
  <si>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</si>
  <si>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</si>
  <si>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</si>
  <si>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</si>
  <si>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</si>
  <si>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</si>
  <si>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</si>
  <si>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</si>
  <si>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</si>
  <si>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</si>
  <si>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</si>
  <si>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</si>
  <si>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</si>
  <si>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</si>
  <si>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</si>
  <si>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</si>
  <si>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</si>
  <si>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</si>
  <si>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</si>
  <si>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</si>
  <si>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</si>
  <si>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</si>
  <si>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</si>
  <si>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</si>
  <si>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</si>
  <si>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</si>
  <si>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</si>
  <si>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</si>
  <si>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</si>
  <si>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</si>
  <si>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</si>
  <si>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</si>
  <si>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</si>
  <si>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</si>
  <si>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</si>
  <si>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</si>
  <si>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</si>
  <si>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</si>
  <si>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</si>
  <si>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</si>
  <si>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</si>
  <si>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</si>
  <si>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</si>
  <si>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</si>
  <si>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</si>
  <si>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</si>
  <si>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</si>
  <si>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</si>
  <si>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</si>
  <si>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</si>
  <si>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</si>
  <si>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</si>
  <si>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</si>
  <si>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</si>
  <si>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</si>
  <si>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</si>
  <si>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</si>
  <si>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</si>
  <si>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</si>
  <si>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</si>
  <si>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</si>
  <si>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</si>
  <si>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</si>
  <si>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</si>
  <si>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</si>
  <si>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</si>
  <si>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</si>
  <si>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</si>
  <si>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</si>
  <si>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</si>
  <si>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</si>
  <si>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</si>
  <si>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</si>
  <si>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</si>
  <si>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</si>
  <si>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</si>
  <si>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</si>
  <si>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</si>
  <si>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</si>
  <si>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</si>
  <si>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</si>
  <si>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</si>
  <si>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</si>
  <si>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</si>
  <si>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</si>
  <si>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</si>
  <si>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</si>
  <si>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</si>
  <si>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</si>
  <si>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</si>
  <si>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</si>
  <si>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</si>
  <si>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</si>
  <si>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</si>
  <si>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</si>
  <si>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</si>
  <si>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</si>
  <si>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</si>
  <si>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</si>
  <si>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</si>
  <si>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</si>
  <si>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</si>
  <si>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</si>
  <si>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</si>
  <si>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</si>
  <si>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</si>
  <si>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</si>
  <si>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</si>
  <si>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</si>
  <si>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</si>
  <si>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</si>
  <si>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</si>
  <si>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</si>
  <si>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</si>
  <si>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</si>
  <si>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</si>
  <si>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</si>
  <si>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</si>
  <si>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</si>
  <si>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</si>
  <si>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</si>
  <si>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</si>
  <si>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</si>
  <si>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</si>
  <si>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</si>
  <si>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</si>
  <si>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</si>
  <si>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</si>
  <si>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</si>
  <si>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</si>
  <si>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</si>
  <si>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</si>
  <si>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</si>
  <si>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</si>
  <si>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</si>
  <si>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</si>
  <si>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</si>
  <si>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</si>
  <si>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</si>
  <si>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</si>
  <si>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</si>
  <si>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</si>
  <si>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</si>
  <si>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</si>
  <si>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</si>
  <si>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</si>
  <si>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</si>
  <si>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</si>
  <si>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</si>
  <si>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</si>
  <si>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</si>
  <si>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</si>
  <si>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</si>
  <si>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</si>
  <si>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</si>
  <si>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</si>
  <si>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</si>
  <si>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</si>
  <si>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</si>
  <si>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</si>
  <si>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</si>
  <si>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</si>
  <si>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</si>
  <si>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</si>
  <si>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</si>
  <si>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</si>
  <si>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</si>
  <si>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</si>
  <si>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</si>
  <si>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</si>
  <si>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</si>
  <si>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</si>
  <si>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</si>
  <si>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</si>
  <si>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</si>
  <si>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</si>
  <si>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</si>
  <si>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</si>
  <si>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</si>
  <si>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</si>
  <si>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</si>
  <si>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</si>
  <si>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</si>
  <si>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</si>
  <si>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</si>
  <si>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</si>
  <si>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</si>
  <si>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</si>
  <si>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</si>
  <si>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</si>
  <si>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</si>
  <si>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</si>
  <si>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</si>
  <si>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</si>
  <si>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</si>
  <si>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</si>
  <si>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</si>
  <si>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</si>
  <si>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</si>
  <si>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</si>
  <si>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</si>
  <si>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</si>
  <si>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</si>
  <si>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</si>
  <si>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</si>
  <si>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</si>
  <si>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</si>
  <si>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</si>
  <si>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</si>
  <si>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</si>
  <si>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</si>
  <si>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</si>
  <si>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</si>
  <si>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</si>
  <si>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</si>
  <si>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</si>
  <si>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</si>
  <si>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</si>
  <si>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</si>
  <si>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</si>
  <si>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</si>
  <si>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</si>
  <si>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</si>
  <si>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</si>
  <si>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</si>
  <si>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</si>
  <si>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</si>
  <si>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</si>
  <si>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</si>
  <si>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</si>
  <si>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</si>
  <si>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</si>
  <si>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</si>
  <si>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</si>
  <si>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</si>
  <si>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</si>
  <si>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</si>
  <si>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</si>
  <si>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</si>
  <si>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</si>
  <si>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</si>
  <si>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</si>
  <si>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</si>
  <si>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</si>
  <si>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</si>
  <si>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</si>
  <si>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</si>
  <si>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</si>
  <si>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</si>
  <si>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</si>
  <si>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</si>
  <si>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</si>
  <si>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</si>
  <si>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</si>
  <si>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</si>
  <si>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</si>
  <si>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</si>
  <si>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</si>
  <si>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</si>
  <si>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</si>
  <si>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</si>
  <si>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</si>
  <si>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</si>
  <si>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</si>
  <si>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</si>
  <si>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</si>
  <si>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</si>
  <si>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</si>
  <si>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</si>
  <si>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</si>
  <si>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</si>
  <si>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</si>
  <si>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</si>
  <si>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</si>
  <si>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</si>
  <si>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</si>
  <si>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</si>
  <si>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</si>
  <si>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</si>
  <si>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</si>
  <si>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</si>
  <si>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</si>
  <si>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</si>
  <si>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</si>
  <si>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</si>
  <si>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</si>
  <si>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</si>
  <si>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</si>
  <si>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</si>
  <si>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</si>
  <si>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</si>
  <si>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</si>
  <si>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</si>
  <si>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</si>
  <si>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</si>
  <si>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</si>
  <si>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</si>
  <si>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</si>
  <si>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</si>
  <si>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</si>
  <si>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</si>
  <si>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</si>
  <si>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</si>
  <si>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</si>
  <si>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</si>
  <si>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</si>
  <si>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</si>
  <si>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</si>
  <si>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</si>
  <si>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</si>
  <si>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</si>
  <si>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</si>
  <si>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</si>
  <si>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</si>
  <si>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</si>
  <si>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</si>
  <si>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</si>
  <si>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</si>
  <si>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</si>
  <si>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</si>
  <si>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</si>
  <si>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</si>
  <si>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</si>
  <si>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</si>
  <si>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</si>
  <si>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</si>
  <si>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</si>
  <si>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</si>
  <si>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</si>
  <si>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</si>
  <si>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</si>
  <si>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</si>
  <si>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</si>
  <si>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</si>
  <si>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</si>
  <si>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</si>
  <si>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</si>
  <si>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</si>
  <si>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</si>
  <si>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</si>
  <si>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</si>
  <si>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</si>
  <si>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</si>
  <si>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</si>
  <si>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</si>
  <si>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</si>
  <si>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</si>
  <si>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</si>
  <si>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</si>
  <si>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</si>
  <si>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</si>
  <si>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</si>
  <si>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</si>
  <si>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</si>
  <si>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</si>
  <si>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</si>
  <si>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</si>
  <si>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</si>
  <si>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</si>
  <si>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</si>
  <si>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</si>
  <si>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</si>
  <si>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</si>
  <si>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</si>
  <si>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</si>
  <si>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</si>
  <si>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</si>
  <si>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</si>
  <si>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</si>
  <si>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</si>
  <si>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</si>
  <si>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</si>
  <si>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</si>
  <si>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</si>
  <si>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</si>
  <si>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</si>
  <si>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</si>
  <si>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</si>
  <si>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</si>
  <si>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</si>
  <si>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</si>
  <si>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</si>
  <si>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</si>
  <si>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</si>
  <si>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</si>
  <si>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</si>
  <si>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</si>
  <si>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</si>
  <si>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</si>
  <si>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</si>
  <si>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</si>
  <si>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</si>
  <si>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</si>
  <si>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</si>
  <si>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</si>
  <si>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</si>
  <si>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</si>
  <si>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</si>
  <si>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</si>
  <si>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</si>
  <si>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</si>
  <si>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</si>
  <si>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</si>
  <si>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</si>
  <si>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</si>
  <si>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</si>
  <si>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</si>
  <si>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</si>
  <si>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</si>
  <si>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</si>
  <si>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</si>
  <si>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</si>
  <si>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</si>
  <si>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</si>
  <si>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</si>
  <si>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</si>
  <si>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</si>
  <si>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</si>
  <si>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</si>
  <si>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</si>
  <si>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</si>
  <si>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</si>
  <si>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</si>
  <si>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</si>
  <si>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</si>
  <si>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</si>
  <si>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</si>
  <si>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</si>
  <si>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</si>
  <si>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</si>
  <si>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</si>
  <si>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</si>
  <si>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</si>
  <si>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</si>
  <si>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</si>
  <si>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</si>
  <si>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</si>
  <si>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</si>
  <si>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</si>
  <si>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</si>
  <si>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</si>
  <si>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</si>
  <si>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</si>
  <si>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</si>
  <si>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</si>
  <si>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</si>
  <si>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</si>
  <si>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</si>
  <si>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</si>
  <si>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</si>
  <si>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</si>
  <si>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</si>
  <si>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</si>
  <si>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</si>
  <si>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</si>
  <si>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</si>
  <si>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</si>
  <si>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</si>
  <si>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</si>
  <si>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</si>
  <si>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</si>
  <si>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</si>
  <si>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</si>
  <si>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</si>
  <si>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</si>
  <si>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</si>
  <si>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</si>
  <si>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</si>
  <si>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</si>
  <si>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</si>
  <si>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</si>
  <si>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</si>
  <si>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</si>
  <si>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</si>
  <si>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</si>
  <si>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</si>
  <si>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</si>
  <si>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</si>
  <si>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</si>
  <si>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</si>
  <si>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</si>
  <si>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</si>
  <si>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</si>
  <si>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</si>
  <si>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</si>
  <si>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</si>
  <si>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</si>
  <si>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</si>
  <si>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</si>
  <si>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</si>
  <si>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</si>
  <si>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</si>
  <si>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</si>
  <si>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</si>
  <si>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</si>
  <si>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</si>
  <si>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</si>
  <si>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</si>
  <si>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</si>
  <si>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</si>
  <si>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</si>
  <si>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</si>
  <si>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</si>
  <si>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</si>
  <si>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</si>
  <si>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</si>
  <si>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</si>
  <si>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</si>
  <si>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</si>
  <si>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</si>
  <si>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</si>
  <si>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</si>
  <si>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</si>
  <si>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</si>
  <si>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</si>
  <si>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</si>
  <si>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</si>
  <si>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</si>
  <si>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</si>
  <si>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</si>
  <si>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</si>
  <si>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</si>
  <si>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</si>
  <si>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</si>
  <si>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</si>
  <si>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</si>
  <si>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</si>
  <si>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</si>
  <si>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</si>
  <si>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</si>
  <si>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</si>
  <si>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</si>
  <si>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</si>
  <si>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</si>
  <si>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</si>
  <si>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</si>
  <si>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</si>
  <si>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</si>
  <si>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</si>
  <si>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</si>
  <si>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</si>
  <si>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</si>
  <si>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</si>
  <si>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Intereses por otras cuentas a cobrar</t>
  </si>
  <si>
    <t>Del 01 de enero al 31 de julio 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</si>
</sst>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E56" sqref="E56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2.9062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1277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45869</v>
      </c>
      <c r="F7" s="12">
        <v>45504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5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39786.506280000001</v>
      </c>
      <c r="F20" s="19">
        <f>SUM(F21:F23)</f>
        <v>883.01</v>
      </c>
      <c r="G20" s="19">
        <f>+E20-F20</f>
        <v>38903.496279999999</v>
      </c>
      <c r="H20" s="56">
        <f>+G20/F20</f>
        <v>44.057820726832084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39786.506280000001</v>
      </c>
      <c r="F21" s="25">
        <v>883.01</v>
      </c>
      <c r="G21" s="57">
        <f>+E21-F21</f>
        <v>38903.496279999999</v>
      </c>
      <c r="H21" s="56">
        <f>+G21/F21</f>
        <v>44.057820726832084</v>
      </c>
      <c r="I21" s="20"/>
    </row>
    <row r="22" spans="1:10" hidden="1" x14ac:dyDescent="0.35">
      <c r="A22" s="2" t="s">
        <v>80</v>
      </c>
      <c r="C22" s="17"/>
      <c r="D22" s="1" t="s">
        <v>19</v>
      </c>
      <c r="E22" s="25">
        <v>0</v>
      </c>
      <c r="F22" s="25">
        <v>0</v>
      </c>
      <c r="G22" s="57">
        <f>+E22-F22</f>
        <v>0</v>
      </c>
      <c r="H22" s="56" t="e">
        <f t="shared" ref="H22:H23" si="2">+G22/F22</f>
        <v>#DIV/0!</v>
      </c>
      <c r="I22" s="20"/>
    </row>
    <row r="23" spans="1:10" hidden="1" x14ac:dyDescent="0.35">
      <c r="A23" s="2" t="s">
        <v>88</v>
      </c>
      <c r="C23" s="17"/>
      <c r="D23" s="1" t="s">
        <v>20</v>
      </c>
      <c r="E23" s="25">
        <v>0</v>
      </c>
      <c r="F23" s="25">
        <v>0</v>
      </c>
      <c r="G23" s="57">
        <f t="shared" ref="G23:G25" si="3">+E23-F23</f>
        <v>0</v>
      </c>
      <c r="H23" s="56" t="e">
        <f t="shared" si="2"/>
        <v>#DIV/0!</v>
      </c>
      <c r="I23" s="20"/>
    </row>
    <row r="24" spans="1:10" x14ac:dyDescent="0.35">
      <c r="C24" s="15" t="s">
        <v>21</v>
      </c>
      <c r="E24" s="19">
        <f>SUM(E25:E27)</f>
        <v>3460381.6303400001</v>
      </c>
      <c r="F24" s="19">
        <f>SUM(F25:F27)</f>
        <v>3300752.8731</v>
      </c>
      <c r="G24" s="19">
        <f>+E24-F24</f>
        <v>159628.75724000018</v>
      </c>
      <c r="H24" s="56">
        <f t="shared" ref="H24:H38" si="4">+G24/F24</f>
        <v>4.8361317365174357E-2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3460381.6303400001</v>
      </c>
      <c r="F25" s="25">
        <v>3300752.8731</v>
      </c>
      <c r="G25" s="57">
        <f t="shared" si="3"/>
        <v>159628.75724000018</v>
      </c>
      <c r="H25" s="56">
        <f t="shared" si="4"/>
        <v>4.8361317365174357E-2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5">+E26-F26</f>
        <v>0</v>
      </c>
      <c r="H26" s="56" t="e">
        <f t="shared" si="4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5"/>
        <v>0</v>
      </c>
      <c r="H27" s="56" t="e">
        <f t="shared" si="4"/>
        <v>#DIV/0!</v>
      </c>
    </row>
    <row r="28" spans="1:10" ht="15.75" customHeight="1" x14ac:dyDescent="0.35">
      <c r="C28" s="15" t="s">
        <v>25</v>
      </c>
      <c r="E28" s="19">
        <f>SUM(E29:E32)</f>
        <v>81378.515419999996</v>
      </c>
      <c r="F28" s="19">
        <f t="shared" ref="F28" si="6">SUM(F29:F32)</f>
        <v>107151.11842</v>
      </c>
      <c r="G28" s="19">
        <f>+E28-F28</f>
        <v>-25772.603000000003</v>
      </c>
      <c r="H28" s="56">
        <f t="shared" si="4"/>
        <v>-0.24052574886786704</v>
      </c>
    </row>
    <row r="29" spans="1:10" x14ac:dyDescent="0.35">
      <c r="A29" s="63" t="s">
        <v>302</v>
      </c>
      <c r="C29" s="17"/>
      <c r="D29" s="2" t="s">
        <v>57</v>
      </c>
      <c r="E29" s="25">
        <v>1.01319</v>
      </c>
      <c r="F29" s="25">
        <v>14842.419609999999</v>
      </c>
      <c r="G29" s="57">
        <f t="shared" ref="G29:G38" si="7">+E29-F29</f>
        <v>-14841.406419999999</v>
      </c>
      <c r="H29" s="56">
        <f t="shared" si="4"/>
        <v>-0.99993173687130388</v>
      </c>
    </row>
    <row r="30" spans="1:10" x14ac:dyDescent="0.35">
      <c r="A30" s="63" t="s">
        <v>310</v>
      </c>
      <c r="C30" s="17"/>
      <c r="D30" s="2" t="s">
        <v>58</v>
      </c>
      <c r="E30" s="25">
        <v>79046.002229999998</v>
      </c>
      <c r="F30" s="25">
        <v>92308.698810000002</v>
      </c>
      <c r="G30" s="57">
        <f t="shared" si="7"/>
        <v>-13262.696580000003</v>
      </c>
      <c r="H30" s="56">
        <f t="shared" si="4"/>
        <v>-0.14367764632127203</v>
      </c>
    </row>
    <row r="31" spans="1:10" x14ac:dyDescent="0.35">
      <c r="C31" s="17"/>
      <c r="D31" s="2" t="s">
        <v>1276</v>
      </c>
      <c r="E31" s="25">
        <v>2331.5</v>
      </c>
      <c r="F31" s="25">
        <v>0</v>
      </c>
      <c r="G31" s="57">
        <f t="shared" si="7"/>
        <v>2331.5</v>
      </c>
      <c r="H31" s="56">
        <v>1</v>
      </c>
    </row>
    <row r="32" spans="1:10" hidden="1" x14ac:dyDescent="0.35">
      <c r="C32" s="17"/>
      <c r="D32" s="2" t="s">
        <v>27</v>
      </c>
      <c r="E32" s="25"/>
      <c r="F32" s="25"/>
      <c r="G32" s="57">
        <f t="shared" si="7"/>
        <v>0</v>
      </c>
      <c r="H32" s="56" t="e">
        <f t="shared" si="4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7"/>
        <v>0</v>
      </c>
      <c r="H33" s="56" t="e">
        <f t="shared" si="4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7"/>
        <v>0</v>
      </c>
      <c r="H34" s="56" t="e">
        <f t="shared" si="4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7"/>
        <v>0</v>
      </c>
      <c r="H35" s="56" t="e">
        <f t="shared" si="4"/>
        <v>#DIV/0!</v>
      </c>
    </row>
    <row r="36" spans="1:10" x14ac:dyDescent="0.35">
      <c r="C36" s="15" t="s">
        <v>31</v>
      </c>
      <c r="E36" s="19">
        <f>SUM(E37:E39)</f>
        <v>10171.17751</v>
      </c>
      <c r="F36" s="19">
        <f>SUM(F37:F39)</f>
        <v>2622.7345700000001</v>
      </c>
      <c r="G36" s="57">
        <f t="shared" si="7"/>
        <v>7548.442939999999</v>
      </c>
      <c r="H36" s="56">
        <f t="shared" si="4"/>
        <v>2.8780811548154484</v>
      </c>
    </row>
    <row r="37" spans="1:10" x14ac:dyDescent="0.35">
      <c r="A37" s="2" t="s">
        <v>321</v>
      </c>
      <c r="C37" s="17"/>
      <c r="D37" s="18" t="s">
        <v>32</v>
      </c>
      <c r="E37" s="25">
        <v>1340.8719099999998</v>
      </c>
      <c r="F37" s="25">
        <v>1334.2558200000001</v>
      </c>
      <c r="G37" s="57">
        <f t="shared" si="7"/>
        <v>6.6160899999997582</v>
      </c>
      <c r="H37" s="56">
        <f t="shared" si="4"/>
        <v>4.9586367927551989E-3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7"/>
        <v>0.42055999999999999</v>
      </c>
      <c r="H38" s="56" t="e">
        <f t="shared" si="4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8829.8850399999992</v>
      </c>
      <c r="F39" s="25">
        <v>1288.47875</v>
      </c>
      <c r="G39" s="57">
        <f>+E39-F39</f>
        <v>7541.406289999999</v>
      </c>
      <c r="H39" s="56">
        <v>1</v>
      </c>
    </row>
    <row r="40" spans="1:10" ht="11.25" customHeight="1" x14ac:dyDescent="0.35">
      <c r="D40" s="1"/>
      <c r="E40" s="25"/>
      <c r="F40" s="25"/>
      <c r="G40" s="3"/>
      <c r="H40" s="56"/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3591717.8295499999</v>
      </c>
      <c r="F41" s="29">
        <f>F20+F24+F28+F36</f>
        <v>3411409.7360899998</v>
      </c>
      <c r="G41" s="29">
        <f>+E41-F41</f>
        <v>180308.09346000012</v>
      </c>
      <c r="H41" s="52">
        <f>+G41/F41</f>
        <v>5.2854423071050073E-2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2962073.99652</v>
      </c>
      <c r="F43" s="37">
        <f>SUM(F44:F49)</f>
        <v>2708227.9557100004</v>
      </c>
      <c r="G43" s="37">
        <f>+E43-F43</f>
        <v>253846.04080999969</v>
      </c>
      <c r="H43" s="74">
        <f>+G43/F43</f>
        <v>9.3731415878339663E-2</v>
      </c>
      <c r="I43" s="60"/>
      <c r="J43" s="77"/>
    </row>
    <row r="44" spans="1:10" x14ac:dyDescent="0.35">
      <c r="A44" s="62" t="s">
        <v>372</v>
      </c>
      <c r="C44" s="17"/>
      <c r="D44" s="1" t="s">
        <v>37</v>
      </c>
      <c r="E44" s="25">
        <v>1918499.7049700001</v>
      </c>
      <c r="F44" s="25">
        <v>1735836.9879100001</v>
      </c>
      <c r="G44" s="25">
        <f>+E44-F44</f>
        <v>182662.71705999994</v>
      </c>
      <c r="H44" s="74">
        <f>+G44/F44</f>
        <v>0.10523034036734713</v>
      </c>
    </row>
    <row r="45" spans="1:10" x14ac:dyDescent="0.35">
      <c r="A45" s="62" t="s">
        <v>559</v>
      </c>
      <c r="C45" s="17"/>
      <c r="D45" s="2" t="s">
        <v>38</v>
      </c>
      <c r="E45" s="25">
        <v>788834.38275999995</v>
      </c>
      <c r="F45" s="25">
        <v>753812.01329999999</v>
      </c>
      <c r="G45" s="25">
        <f t="shared" ref="G45:G49" si="8">+E45-F45</f>
        <v>35022.369459999958</v>
      </c>
      <c r="H45" s="74">
        <f>+G45/F45</f>
        <v>4.6460349320622797E-2</v>
      </c>
    </row>
    <row r="46" spans="1:10" x14ac:dyDescent="0.35">
      <c r="A46" s="62" t="s">
        <v>850</v>
      </c>
      <c r="C46" s="17"/>
      <c r="D46" s="2" t="s">
        <v>39</v>
      </c>
      <c r="E46" s="25">
        <v>65912.359599999996</v>
      </c>
      <c r="F46" s="25">
        <v>9845.2161899999992</v>
      </c>
      <c r="G46" s="25">
        <f t="shared" si="8"/>
        <v>56067.143409999997</v>
      </c>
      <c r="H46" s="74">
        <f>+G46/F46</f>
        <v>5.6948615782504213</v>
      </c>
    </row>
    <row r="47" spans="1:10" x14ac:dyDescent="0.35">
      <c r="A47" s="62" t="s">
        <v>999</v>
      </c>
      <c r="C47" s="17"/>
      <c r="D47" s="1" t="s">
        <v>40</v>
      </c>
      <c r="E47" s="25">
        <v>130223.67520999999</v>
      </c>
      <c r="F47" s="25">
        <v>132723.02201000002</v>
      </c>
      <c r="G47" s="25">
        <f t="shared" si="8"/>
        <v>-2499.3468000000285</v>
      </c>
      <c r="H47" s="74">
        <f t="shared" ref="H47:H57" si="9">+G47/F47</f>
        <v>-1.8831298158745326E-2</v>
      </c>
    </row>
    <row r="48" spans="1:10" x14ac:dyDescent="0.35">
      <c r="A48" s="62" t="s">
        <v>1089</v>
      </c>
      <c r="C48" s="17"/>
      <c r="D48" s="2" t="s">
        <v>41</v>
      </c>
      <c r="E48" s="25">
        <v>401.09017</v>
      </c>
      <c r="F48" s="25">
        <v>9905.8110899999992</v>
      </c>
      <c r="G48" s="25">
        <f t="shared" si="8"/>
        <v>-9504.7209199999998</v>
      </c>
      <c r="H48" s="74">
        <f>+G48/F48</f>
        <v>-0.95950960841511468</v>
      </c>
    </row>
    <row r="49" spans="1:10" x14ac:dyDescent="0.35">
      <c r="A49" s="62" t="s">
        <v>1137</v>
      </c>
      <c r="C49" s="17"/>
      <c r="D49" s="2" t="s">
        <v>42</v>
      </c>
      <c r="E49" s="25">
        <v>58202.783810000001</v>
      </c>
      <c r="F49" s="25">
        <v>66104.905209999997</v>
      </c>
      <c r="G49" s="25">
        <f t="shared" si="8"/>
        <v>-7902.1213999999964</v>
      </c>
      <c r="H49" s="74">
        <f t="shared" si="9"/>
        <v>-0.11953910795116919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10">+E50-F50</f>
        <v>0</v>
      </c>
      <c r="H50" s="74" t="e">
        <f t="shared" si="9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10"/>
        <v>0</v>
      </c>
      <c r="H51" s="74" t="e">
        <f t="shared" si="9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10"/>
        <v>0</v>
      </c>
      <c r="H52" s="74" t="e">
        <f t="shared" si="9"/>
        <v>#DIV/0!</v>
      </c>
    </row>
    <row r="53" spans="1:10" x14ac:dyDescent="0.35">
      <c r="C53" s="15" t="s">
        <v>28</v>
      </c>
      <c r="E53" s="37">
        <f>SUM(E54:E55)</f>
        <v>677968.50096000009</v>
      </c>
      <c r="F53" s="37">
        <f>SUM(F54:F55)</f>
        <v>50404.857649999998</v>
      </c>
      <c r="G53" s="37">
        <f>+E53-F53</f>
        <v>627563.64331000007</v>
      </c>
      <c r="H53" s="74">
        <f t="shared" si="9"/>
        <v>12.450459589979619</v>
      </c>
    </row>
    <row r="54" spans="1:10" x14ac:dyDescent="0.35">
      <c r="A54" s="62" t="s">
        <v>1158</v>
      </c>
      <c r="C54" s="17"/>
      <c r="D54" s="2" t="s">
        <v>29</v>
      </c>
      <c r="E54" s="25">
        <v>677968.50096000009</v>
      </c>
      <c r="F54" s="25">
        <v>50404.857649999998</v>
      </c>
      <c r="G54" s="25">
        <f>+E54-F54</f>
        <v>627563.64331000007</v>
      </c>
      <c r="H54" s="74">
        <f t="shared" si="9"/>
        <v>12.450459589979619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10"/>
        <v>0</v>
      </c>
      <c r="H55" s="74" t="e">
        <f t="shared" si="9"/>
        <v>#DIV/0!</v>
      </c>
    </row>
    <row r="56" spans="1:10" ht="15.65" customHeight="1" x14ac:dyDescent="0.35">
      <c r="C56" s="15" t="s">
        <v>46</v>
      </c>
      <c r="E56" s="37">
        <f>SUM(E57:E58)</f>
        <v>3485.7766199999996</v>
      </c>
      <c r="F56" s="37">
        <f>SUM(F57:F58)</f>
        <v>3145.7717400000001</v>
      </c>
      <c r="G56" s="37">
        <f>+E56-F56</f>
        <v>340.0048799999995</v>
      </c>
      <c r="H56" s="74">
        <f t="shared" si="9"/>
        <v>0.1080831376532105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904.96857999999997</v>
      </c>
      <c r="F57" s="25">
        <v>2304.2864900000004</v>
      </c>
      <c r="G57" s="25">
        <f>+E57-F57</f>
        <v>-1399.3179100000004</v>
      </c>
      <c r="H57" s="74">
        <f t="shared" si="9"/>
        <v>-0.60726733245743247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1">
        <v>2580.8080399999999</v>
      </c>
      <c r="F58" s="21">
        <v>841.48524999999995</v>
      </c>
      <c r="G58" s="25">
        <f>+E58-F58</f>
        <v>1739.3227899999999</v>
      </c>
      <c r="H58" s="74">
        <f>+G58/F58</f>
        <v>2.0669676503539427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10"/>
        <v>0</v>
      </c>
      <c r="H59" s="74" t="e">
        <f t="shared" ref="H59:H66" si="11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10"/>
        <v>0</v>
      </c>
      <c r="H60" s="74" t="e">
        <f t="shared" si="11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10"/>
        <v>0</v>
      </c>
      <c r="H61" s="74" t="e">
        <f t="shared" si="11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10"/>
        <v>0</v>
      </c>
      <c r="H62" s="74" t="e">
        <f t="shared" si="11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10"/>
        <v>0</v>
      </c>
      <c r="H63" s="74" t="e">
        <f t="shared" si="11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10"/>
        <v>0</v>
      </c>
      <c r="H64" s="74" t="e">
        <f t="shared" si="11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10"/>
        <v>0</v>
      </c>
      <c r="H65" s="74" t="e">
        <f t="shared" si="11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10"/>
        <v>-60.40725999999998</v>
      </c>
      <c r="H66" s="74">
        <f t="shared" si="11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3643528.2741000005</v>
      </c>
      <c r="F67" s="29">
        <f>+F43+F50+F53+F56</f>
        <v>2761778.5851000007</v>
      </c>
      <c r="G67" s="29">
        <f>+E67-F67</f>
        <v>881749.68899999978</v>
      </c>
      <c r="H67" s="75">
        <f>+G67/F67</f>
        <v>0.31926878344162141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-51810.444550000597</v>
      </c>
      <c r="F69" s="29">
        <f>F41-F67</f>
        <v>649631.15098999906</v>
      </c>
      <c r="G69" s="29">
        <f>+E69-F69</f>
        <v>-701441.59553999966</v>
      </c>
      <c r="H69" s="75">
        <f>+G69/F69</f>
        <v>-1.0797536332287092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F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AEA1-B293-41AF-8808-CD253F77E6A7}">
  <dimension ref="A1"/>
  <sheetViews>
    <sheetView workbookViewId="0">
      <selection activeCell="I19" sqref="I19"/>
    </sheetView>
  </sheetViews>
  <sheetFormatPr baseColWidth="10"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6"/>
      <c r="B2" s="86"/>
      <c r="C2" s="86"/>
      <c r="D2" s="86"/>
    </row>
    <row r="3" spans="1:4" ht="13" x14ac:dyDescent="0.3">
      <c r="A3" s="87" t="s">
        <v>66</v>
      </c>
      <c r="B3" s="87"/>
      <c r="C3" s="87"/>
      <c r="D3" s="87"/>
    </row>
    <row r="4" spans="1:4" ht="14.5" customHeight="1" x14ac:dyDescent="0.35">
      <c r="A4" s="88" t="s">
        <v>1241</v>
      </c>
      <c r="B4" s="88"/>
      <c r="C4" s="88"/>
      <c r="D4" s="88"/>
    </row>
    <row r="5" spans="1:4" ht="14.5" customHeight="1" x14ac:dyDescent="0.35">
      <c r="A5" s="88" t="s">
        <v>67</v>
      </c>
      <c r="B5" s="88"/>
      <c r="C5" s="88"/>
      <c r="D5" s="88"/>
    </row>
    <row r="7" spans="1:4" ht="13" thickBot="1" x14ac:dyDescent="0.3">
      <c r="A7" s="83"/>
      <c r="B7" s="83"/>
      <c r="C7" s="83"/>
      <c r="D7" s="83"/>
    </row>
    <row r="8" spans="1:4" x14ac:dyDescent="0.25">
      <c r="A8" s="84"/>
      <c r="B8" s="84"/>
      <c r="C8" s="84"/>
      <c r="D8" s="84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3"/>
      <c r="B10" s="83"/>
      <c r="C10" s="83"/>
      <c r="D10" s="83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3"/>
      <c r="B198" s="83"/>
      <c r="C198" s="83"/>
      <c r="D198" s="83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3"/>
      <c r="B925" s="83"/>
      <c r="C925" s="83"/>
      <c r="D925" s="83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3"/>
      <c r="B928" s="83"/>
      <c r="C928" s="83"/>
      <c r="D928" s="83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3"/>
      <c r="B931" s="83"/>
      <c r="C931" s="83"/>
      <c r="D931" s="83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3"/>
      <c r="B934" s="83"/>
      <c r="C934" s="83"/>
      <c r="D934" s="83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6"/>
      <c r="B936" s="86"/>
      <c r="C936" s="86"/>
      <c r="D936" s="86"/>
    </row>
    <row r="937" spans="1:4" x14ac:dyDescent="0.25">
      <c r="A937" s="89"/>
      <c r="B937" s="89"/>
      <c r="C937" s="89"/>
      <c r="D937" s="89"/>
    </row>
    <row r="938" spans="1:4" x14ac:dyDescent="0.25">
      <c r="A938" s="86"/>
      <c r="B938" s="86"/>
      <c r="C938" s="86"/>
      <c r="D938" s="86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  <mergeCell ref="A197:D197"/>
    <mergeCell ref="A198:D198"/>
    <mergeCell ref="A924:D924"/>
    <mergeCell ref="A925:D925"/>
    <mergeCell ref="A927:D927"/>
    <mergeCell ref="A7:D7"/>
    <mergeCell ref="A8:D8"/>
    <mergeCell ref="A10:D10"/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57</vt:i4>
      </vt:variant>
    </vt:vector>
  </HeadingPairs>
  <TitlesOfParts>
    <vt:vector size="60" baseType="lpstr">
      <vt:lpstr>ERF1</vt:lpstr>
      <vt:lpstr>Hoja1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2025-07-14T18:08:16Z</cp:lastPrinted>
  <dcterms:created xsi:type="dcterms:W3CDTF">2022-02-21T21:24:29Z</dcterms:created>
  <dcterms:modified xsi:type="dcterms:W3CDTF">2025-08-21T01:02:45Z</dcterms:modified>
</cp:coreProperties>
</file>