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2026\Presupuesto\Ejecución\02 Febrero 2026\"/>
    </mc:Choice>
  </mc:AlternateContent>
  <xr:revisionPtr revIDLastSave="0" documentId="13_ncr:1_{BD883063-750D-4CFD-B370-166893799C6A}" xr6:coauthVersionLast="47" xr6:coauthVersionMax="47" xr10:uidLastSave="{00000000-0000-0000-0000-000000000000}"/>
  <bookViews>
    <workbookView xWindow="-103" yWindow="-103" windowWidth="16663" windowHeight="8743" xr2:uid="{3F0DEDD4-67AC-47A9-906E-57371EDB459A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Egr.-SIPP'!$A$1:$F$70</definedName>
    <definedName name="_xlnm.Print_Area" localSheetId="1">'Transp. Ingr.-SIPP'!$A$1:$F$25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23" i="2"/>
  <c r="E22" i="2"/>
  <c r="E21" i="2" s="1"/>
  <c r="D21" i="2"/>
  <c r="D19" i="2"/>
  <c r="D18" i="2" s="1"/>
  <c r="E17" i="2"/>
  <c r="D16" i="2"/>
  <c r="D11" i="2"/>
  <c r="D10" i="2" s="1"/>
  <c r="D9" i="2" s="1"/>
  <c r="D8" i="2" s="1"/>
  <c r="B4" i="2"/>
  <c r="E12" i="2" l="1"/>
  <c r="E24" i="2"/>
  <c r="E11" i="2"/>
  <c r="D15" i="2"/>
  <c r="D14" i="2" s="1"/>
  <c r="D13" i="2" s="1"/>
  <c r="D7" i="2" s="1"/>
  <c r="E19" i="2"/>
  <c r="E20" i="2"/>
  <c r="E15" i="2" l="1"/>
  <c r="E23" i="2"/>
  <c r="E16" i="2"/>
  <c r="E18" i="2"/>
  <c r="E13" i="2" l="1"/>
  <c r="E10" i="2"/>
  <c r="E14" i="2"/>
  <c r="E9" i="2" l="1"/>
  <c r="E7" i="2"/>
  <c r="E8" i="2" l="1"/>
</calcChain>
</file>

<file path=xl/sharedStrings.xml><?xml version="1.0" encoding="utf-8"?>
<sst xmlns="http://schemas.openxmlformats.org/spreadsheetml/2006/main" count="209" uniqueCount="203">
  <si>
    <t>Sistema de Emergencias 9-1-1</t>
  </si>
  <si>
    <t>Ejecución de los Ingresos y Egresos Presupuestarios</t>
  </si>
  <si>
    <t>Febrero, 2026</t>
  </si>
  <si>
    <t>Ejecución de los Ingresos</t>
  </si>
  <si>
    <t>Cuenta</t>
  </si>
  <si>
    <t>Descripción</t>
  </si>
  <si>
    <t>Febrero</t>
  </si>
  <si>
    <t>II Semestre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</si>
  <si>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</si>
  <si>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</si>
  <si>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</si>
  <si>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</si>
  <si>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</si>
  <si>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</si>
  <si>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</si>
  <si>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</si>
  <si>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</si>
  <si>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</si>
  <si>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</si>
  <si>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</si>
  <si>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</si>
  <si>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</si>
  <si>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</si>
  <si>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</si>
  <si>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</si>
  <si>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</si>
  <si>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</si>
  <si>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</si>
  <si>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</si>
  <si>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</si>
  <si>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</si>
  <si>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</si>
  <si>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</si>
  <si>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</si>
  <si>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1.3.3.1.04.00.0.0.000</t>
  </si>
  <si>
    <t>Sanciones administrativas y judiciales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</si>
  <si>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</si>
  <si>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</si>
  <si>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</si>
  <si>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</si>
  <si>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</si>
  <si>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</si>
  <si>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</si>
  <si>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</si>
  <si>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</si>
  <si>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</si>
  <si>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</si>
  <si>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</si>
  <si>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</si>
  <si>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</si>
  <si>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</si>
  <si>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</si>
  <si>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</si>
  <si>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</si>
  <si>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</si>
  <si>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</si>
  <si>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</si>
  <si>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</si>
  <si>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</si>
  <si>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</si>
  <si>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</si>
  <si>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</si>
  <si>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</si>
  <si>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</si>
  <si>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</si>
  <si>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</si>
  <si>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</si>
  <si>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</si>
  <si>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</si>
  <si>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</si>
  <si>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</si>
  <si>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</si>
  <si>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</si>
  <si>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</si>
  <si>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</si>
  <si>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</si>
  <si>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</si>
  <si>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</si>
  <si>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</si>
  <si>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</si>
  <si>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</si>
  <si>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</si>
  <si>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</si>
  <si>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</si>
  <si>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</si>
  <si>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</si>
  <si>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</si>
  <si>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</si>
  <si>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</si>
  <si>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</si>
  <si>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</si>
  <si>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</si>
  <si>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</si>
  <si>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</si>
  <si>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</si>
  <si>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</si>
  <si>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</si>
  <si>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</si>
  <si>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</si>
  <si>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</si>
  <si>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</si>
  <si>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</si>
  <si>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</si>
  <si>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</si>
  <si>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</si>
  <si>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</si>
  <si>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</si>
  <si>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</si>
  <si>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</si>
  <si>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</si>
  <si>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</si>
  <si>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</si>
  <si>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</si>
  <si>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</si>
  <si>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</si>
  <si>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</si>
  <si>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</si>
  <si>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</si>
  <si>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</si>
  <si>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</si>
  <si>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</si>
  <si>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</si>
  <si>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</si>
  <si>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</si>
  <si>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</si>
  <si>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</si>
  <si>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</si>
  <si>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</si>
  <si>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</si>
  <si>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</si>
  <si>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</si>
  <si>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</si>
  <si>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</si>
  <si>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</si>
  <si>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0005-1-03-02</t>
  </si>
  <si>
    <t>1.03.02</t>
  </si>
  <si>
    <t>Publicidad y propaganda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</si>
  <si>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</si>
  <si>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</si>
  <si>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</si>
  <si>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</si>
  <si>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</si>
  <si>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</si>
  <si>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</si>
  <si>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</si>
  <si>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</si>
  <si>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</si>
  <si>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</si>
  <si>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</si>
  <si>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</si>
  <si>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</si>
  <si>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</si>
  <si>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</si>
  <si>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</si>
  <si>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</si>
  <si>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</si>
  <si>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</si>
  <si>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</si>
  <si>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</si>
  <si>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</si>
  <si>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</si>
  <si>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</si>
  <si>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</si>
  <si>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</si>
  <si>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</si>
  <si>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</si>
  <si>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</si>
  <si>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</si>
  <si>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</si>
  <si>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</si>
  <si>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</si>
  <si>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</si>
  <si>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</si>
  <si>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</si>
  <si>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</si>
  <si>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</si>
  <si>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</si>
  <si>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0005-1-08-99</t>
  </si>
  <si>
    <t>1.08.99</t>
  </si>
  <si>
    <t>Mantenimiento y reparación de otros equipos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</si>
  <si>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</si>
  <si>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</si>
  <si>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</si>
  <si>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</si>
  <si>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</si>
  <si>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</si>
  <si>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</si>
  <si>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0055-5</t>
  </si>
  <si>
    <t>BIENES DURADEROS</t>
  </si>
  <si>
    <t>CONSTRUCCIONES, ADICIONES Y MEJORAS</t>
  </si>
  <si>
    <t>5.02.01</t>
  </si>
  <si>
    <t>Edificios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</si>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</sst>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0" xfId="1" applyFont="1" applyFill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9" fontId="0" fillId="0" borderId="0" xfId="1" applyNumberFormat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43" fontId="0" fillId="0" borderId="0" xfId="0" applyNumberFormat="1"/>
    <xf numFmtId="0" fontId="6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4" fontId="0" fillId="0" borderId="0" xfId="1" applyNumberFormat="1" applyFont="1"/>
  </cellXfs>
  <cellStyles count="4">
    <cellStyle name="Millares" xfId="1" builtinId="3"/>
    <cellStyle name="Millares 3" xfId="3" xr:uid="{DB9B8225-288B-423B-BA37-033DFC4F78D7}"/>
    <cellStyle name="Normal" xfId="0" builtinId="0"/>
    <cellStyle name="Normal 2" xfId="2" xr:uid="{A6ADB1E8-D162-41E6-B1C7-657EA2B73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4337-87B2-4FD3-A79E-775C8208A98E}">
  <dimension ref="A4:H28"/>
  <sheetViews>
    <sheetView showGridLines="0" tabSelected="1" view="pageBreakPreview" topLeftCell="A7" zoomScale="70" zoomScaleNormal="100" zoomScaleSheetLayoutView="70" workbookViewId="0">
      <selection activeCell="A9" sqref="A9"/>
    </sheetView>
  </sheetViews>
  <sheetFormatPr baseColWidth="10" defaultColWidth="22.765625" defaultRowHeight="45.45" x14ac:dyDescent="1.05"/>
  <cols>
    <col min="1" max="1" width="172" style="2" bestFit="1" customWidth="1"/>
    <col min="2" max="2" width="22.765625" style="2"/>
    <col min="3" max="3" width="83.765625" style="2" hidden="1" customWidth="1"/>
    <col min="4" max="4" width="108.76562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65625" style="2"/>
  </cols>
  <sheetData>
    <row r="4" spans="1:8" x14ac:dyDescent="1.05">
      <c r="A4" s="1" t="s">
        <v>0</v>
      </c>
    </row>
    <row r="6" spans="1:8" x14ac:dyDescent="1.05">
      <c r="A6" s="1" t="s">
        <v>1</v>
      </c>
    </row>
    <row r="7" spans="1:8" x14ac:dyDescent="1.05">
      <c r="H7" s="2"/>
    </row>
    <row r="8" spans="1:8" x14ac:dyDescent="1.05">
      <c r="A8" s="1" t="s">
        <v>2</v>
      </c>
      <c r="H8" s="2"/>
    </row>
    <row r="9" spans="1:8" x14ac:dyDescent="1.05">
      <c r="H9" s="2"/>
    </row>
    <row r="10" spans="1:8" x14ac:dyDescent="1.05">
      <c r="H10" s="2"/>
    </row>
    <row r="11" spans="1:8" x14ac:dyDescent="1.05">
      <c r="H11" s="2"/>
    </row>
    <row r="12" spans="1:8" x14ac:dyDescent="1.05">
      <c r="H12" s="2"/>
    </row>
    <row r="13" spans="1:8" x14ac:dyDescent="1.05">
      <c r="H13" s="2"/>
    </row>
    <row r="14" spans="1:8" x14ac:dyDescent="1.05">
      <c r="H14" s="2"/>
    </row>
    <row r="15" spans="1:8" x14ac:dyDescent="1.05">
      <c r="H15" s="2"/>
    </row>
    <row r="16" spans="1:8" x14ac:dyDescent="1.05">
      <c r="H16" s="2"/>
    </row>
    <row r="17" spans="8:8" x14ac:dyDescent="1.05">
      <c r="H17" s="2"/>
    </row>
    <row r="18" spans="8:8" x14ac:dyDescent="1.05">
      <c r="H18" s="2"/>
    </row>
    <row r="19" spans="8:8" x14ac:dyDescent="1.05">
      <c r="H19" s="2"/>
    </row>
    <row r="20" spans="8:8" x14ac:dyDescent="1.05">
      <c r="H20" s="2"/>
    </row>
    <row r="21" spans="8:8" x14ac:dyDescent="1.05">
      <c r="H21" s="2"/>
    </row>
    <row r="22" spans="8:8" x14ac:dyDescent="1.05">
      <c r="H22" s="2"/>
    </row>
    <row r="23" spans="8:8" x14ac:dyDescent="1.05">
      <c r="H23" s="2"/>
    </row>
    <row r="24" spans="8:8" x14ac:dyDescent="1.05">
      <c r="H24" s="2"/>
    </row>
    <row r="25" spans="8:8" x14ac:dyDescent="1.05">
      <c r="H25" s="2"/>
    </row>
    <row r="26" spans="8:8" x14ac:dyDescent="1.05">
      <c r="H26" s="2"/>
    </row>
    <row r="27" spans="8:8" x14ac:dyDescent="1.05">
      <c r="H27" s="2"/>
    </row>
    <row r="28" spans="8:8" x14ac:dyDescent="1.05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C5E9-520D-4A4B-90DF-2CBC6C1AA4F4}">
  <sheetPr>
    <pageSetUpPr fitToPage="1"/>
  </sheetPr>
  <dimension ref="A1:Z29"/>
  <sheetViews>
    <sheetView showGridLines="0" tabSelected="1" view="pageBreakPreview" zoomScale="70" zoomScaleNormal="90" zoomScaleSheetLayoutView="70" workbookViewId="0">
      <selection activeCell="A9" sqref="A9"/>
    </sheetView>
  </sheetViews>
  <sheetFormatPr baseColWidth="10" defaultColWidth="11.4609375" defaultRowHeight="14.15" x14ac:dyDescent="0.35"/>
  <cols>
    <col min="1" max="1" width="2.765625" style="4" customWidth="1"/>
    <col min="2" max="2" width="22.69140625" style="5" bestFit="1" customWidth="1"/>
    <col min="3" max="3" width="93.765625" style="5" customWidth="1"/>
    <col min="4" max="4" width="18.07421875" style="7" bestFit="1" customWidth="1"/>
    <col min="5" max="5" width="19.765625" style="17" hidden="1" customWidth="1"/>
    <col min="6" max="6" width="3.84375" style="17" customWidth="1"/>
    <col min="7" max="7" width="18" style="7" bestFit="1" customWidth="1"/>
    <col min="8" max="8" width="14.4609375" style="4" bestFit="1" customWidth="1"/>
    <col min="9" max="11" width="14" style="4" customWidth="1"/>
    <col min="12" max="16384" width="11.4609375" style="4"/>
  </cols>
  <sheetData>
    <row r="1" spans="1:6" x14ac:dyDescent="0.35">
      <c r="C1" s="6"/>
      <c r="D1" s="6"/>
      <c r="E1" s="6"/>
      <c r="F1" s="6"/>
    </row>
    <row r="2" spans="1:6" ht="15" customHeight="1" x14ac:dyDescent="0.35">
      <c r="B2" s="8" t="s">
        <v>0</v>
      </c>
      <c r="C2" s="8"/>
      <c r="D2" s="8"/>
      <c r="E2" s="8"/>
      <c r="F2" s="9"/>
    </row>
    <row r="3" spans="1:6" ht="15" x14ac:dyDescent="0.35">
      <c r="B3" s="8" t="s">
        <v>3</v>
      </c>
      <c r="C3" s="8"/>
      <c r="D3" s="8"/>
      <c r="E3" s="8"/>
      <c r="F3" s="9"/>
    </row>
    <row r="4" spans="1:6" ht="15" x14ac:dyDescent="0.35">
      <c r="A4" s="10"/>
      <c r="B4" s="11" t="str">
        <f>D6&amp;", "&amp;2026</f>
        <v>Febrero, 2026</v>
      </c>
      <c r="C4" s="11"/>
      <c r="D4" s="11"/>
      <c r="E4" s="11"/>
      <c r="F4" s="9"/>
    </row>
    <row r="5" spans="1:6" x14ac:dyDescent="0.35">
      <c r="C5" s="12"/>
      <c r="D5" s="12"/>
      <c r="E5" s="12"/>
      <c r="F5" s="12"/>
    </row>
    <row r="6" spans="1:6" ht="15.45" x14ac:dyDescent="0.35">
      <c r="A6" s="10"/>
      <c r="B6" s="13" t="s">
        <v>4</v>
      </c>
      <c r="C6" s="14" t="s">
        <v>5</v>
      </c>
      <c r="D6" s="15" t="s">
        <v>6</v>
      </c>
      <c r="E6" s="15" t="s">
        <v>7</v>
      </c>
      <c r="F6" s="16"/>
    </row>
    <row r="7" spans="1:6" ht="15.45" x14ac:dyDescent="0.4">
      <c r="B7" s="18" t="s">
        <v>8</v>
      </c>
      <c r="C7" s="19" t="s">
        <v>9</v>
      </c>
      <c r="D7" s="18">
        <f t="shared" ref="D7" si="0">D8+D13</f>
        <v>495532316.24000001</v>
      </c>
      <c r="E7" s="18" t="e">
        <f>#REF!+#REF!</f>
        <v>#REF!</v>
      </c>
      <c r="F7" s="20"/>
    </row>
    <row r="8" spans="1:6" ht="15.45" x14ac:dyDescent="0.35">
      <c r="A8" s="10"/>
      <c r="B8" s="21" t="s">
        <v>10</v>
      </c>
      <c r="C8" s="22" t="s">
        <v>11</v>
      </c>
      <c r="D8" s="21">
        <f t="shared" ref="D8:D11" si="1">D9</f>
        <v>492718970.38999999</v>
      </c>
      <c r="E8" s="21" t="e">
        <f>#REF!+#REF!</f>
        <v>#REF!</v>
      </c>
      <c r="F8" s="16"/>
    </row>
    <row r="9" spans="1:6" x14ac:dyDescent="0.35">
      <c r="B9" s="23" t="s">
        <v>12</v>
      </c>
      <c r="C9" s="24" t="s">
        <v>13</v>
      </c>
      <c r="D9" s="23">
        <f t="shared" si="1"/>
        <v>492718970.38999999</v>
      </c>
      <c r="E9" s="23" t="e">
        <f>#REF!+#REF!</f>
        <v>#REF!</v>
      </c>
      <c r="F9" s="16"/>
    </row>
    <row r="10" spans="1:6" x14ac:dyDescent="0.35">
      <c r="B10" s="23" t="s">
        <v>14</v>
      </c>
      <c r="C10" s="24" t="s">
        <v>15</v>
      </c>
      <c r="D10" s="23">
        <f t="shared" si="1"/>
        <v>492718970.38999999</v>
      </c>
      <c r="E10" s="23" t="e">
        <f>#REF!+#REF!</f>
        <v>#REF!</v>
      </c>
      <c r="F10" s="16"/>
    </row>
    <row r="11" spans="1:6" x14ac:dyDescent="0.35">
      <c r="B11" s="23" t="s">
        <v>16</v>
      </c>
      <c r="C11" s="24" t="s">
        <v>17</v>
      </c>
      <c r="D11" s="23">
        <f t="shared" si="1"/>
        <v>492718970.38999999</v>
      </c>
      <c r="E11" s="23" t="e">
        <f>#REF!+#REF!</f>
        <v>#REF!</v>
      </c>
      <c r="F11" s="16"/>
    </row>
    <row r="12" spans="1:6" ht="14.6" x14ac:dyDescent="0.4">
      <c r="B12" s="25" t="s">
        <v>18</v>
      </c>
      <c r="C12" s="26" t="s">
        <v>19</v>
      </c>
      <c r="D12" s="25">
        <v>492718970.38999999</v>
      </c>
      <c r="E12" s="25" t="e">
        <f>#REF!+#REF!</f>
        <v>#REF!</v>
      </c>
      <c r="F12" s="20"/>
    </row>
    <row r="13" spans="1:6" ht="15.45" x14ac:dyDescent="0.35">
      <c r="B13" s="21" t="s">
        <v>20</v>
      </c>
      <c r="C13" s="22" t="s">
        <v>21</v>
      </c>
      <c r="D13" s="21">
        <f>D14+D18+D23+D21</f>
        <v>2813345.85</v>
      </c>
      <c r="E13" s="21" t="e">
        <f>#REF!+#REF!</f>
        <v>#REF!</v>
      </c>
      <c r="F13" s="20"/>
    </row>
    <row r="14" spans="1:6" x14ac:dyDescent="0.35">
      <c r="B14" s="23" t="s">
        <v>22</v>
      </c>
      <c r="C14" s="24" t="s">
        <v>23</v>
      </c>
      <c r="D14" s="23">
        <f t="shared" ref="D14:D15" si="2">D15</f>
        <v>17.899999999999999</v>
      </c>
      <c r="E14" s="23" t="e">
        <f>#REF!+#REF!</f>
        <v>#REF!</v>
      </c>
      <c r="F14" s="20"/>
    </row>
    <row r="15" spans="1:6" x14ac:dyDescent="0.35">
      <c r="B15" s="23" t="s">
        <v>24</v>
      </c>
      <c r="C15" s="24" t="s">
        <v>25</v>
      </c>
      <c r="D15" s="23">
        <f t="shared" si="2"/>
        <v>17.899999999999999</v>
      </c>
      <c r="E15" s="23" t="e">
        <f>#REF!+#REF!</f>
        <v>#REF!</v>
      </c>
      <c r="F15" s="20"/>
    </row>
    <row r="16" spans="1:6" x14ac:dyDescent="0.35">
      <c r="B16" s="23" t="s">
        <v>26</v>
      </c>
      <c r="C16" s="24" t="s">
        <v>27</v>
      </c>
      <c r="D16" s="23">
        <f>D17</f>
        <v>17.899999999999999</v>
      </c>
      <c r="E16" s="23" t="e">
        <f>#REF!+#REF!</f>
        <v>#REF!</v>
      </c>
      <c r="F16" s="20"/>
    </row>
    <row r="17" spans="1:26" ht="14.6" x14ac:dyDescent="0.4">
      <c r="B17" s="27" t="s">
        <v>28</v>
      </c>
      <c r="C17" s="26" t="s">
        <v>29</v>
      </c>
      <c r="D17" s="25">
        <v>17.899999999999999</v>
      </c>
      <c r="E17" s="25" t="e">
        <f>#REF!+#REF!</f>
        <v>#REF!</v>
      </c>
      <c r="F17" s="20"/>
    </row>
    <row r="18" spans="1:26" x14ac:dyDescent="0.35">
      <c r="B18" s="23" t="s">
        <v>30</v>
      </c>
      <c r="C18" s="24" t="s">
        <v>31</v>
      </c>
      <c r="D18" s="23">
        <f t="shared" ref="D18" si="3">D19</f>
        <v>2352957.14</v>
      </c>
      <c r="E18" s="23" t="e">
        <f>#REF!+#REF!</f>
        <v>#REF!</v>
      </c>
      <c r="F18" s="20"/>
    </row>
    <row r="19" spans="1:26" x14ac:dyDescent="0.35">
      <c r="B19" s="23" t="s">
        <v>32</v>
      </c>
      <c r="C19" s="24" t="s">
        <v>33</v>
      </c>
      <c r="D19" s="23">
        <f>SUM(D20:D20)</f>
        <v>2352957.14</v>
      </c>
      <c r="E19" s="23" t="e">
        <f>#REF!+#REF!</f>
        <v>#REF!</v>
      </c>
      <c r="F19" s="20"/>
    </row>
    <row r="20" spans="1:26" s="7" customFormat="1" ht="14.6" x14ac:dyDescent="0.4">
      <c r="A20" s="4"/>
      <c r="B20" s="27" t="s">
        <v>34</v>
      </c>
      <c r="C20" s="26" t="s">
        <v>35</v>
      </c>
      <c r="D20" s="25">
        <v>2352957.14</v>
      </c>
      <c r="E20" s="25" t="e">
        <f>#REF!+#REF!</f>
        <v>#REF!</v>
      </c>
      <c r="F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7" customFormat="1" x14ac:dyDescent="0.35">
      <c r="A21" s="4"/>
      <c r="B21" s="23" t="s">
        <v>36</v>
      </c>
      <c r="C21" s="24" t="s">
        <v>37</v>
      </c>
      <c r="D21" s="23">
        <f>D22</f>
        <v>440370.81</v>
      </c>
      <c r="E21" s="23" t="e">
        <f t="shared" ref="E21" si="4">E22</f>
        <v>#REF!</v>
      </c>
      <c r="F21" s="2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7" customFormat="1" ht="14.6" x14ac:dyDescent="0.4">
      <c r="A22" s="4"/>
      <c r="B22" s="27" t="s">
        <v>38</v>
      </c>
      <c r="C22" s="26" t="s">
        <v>39</v>
      </c>
      <c r="D22" s="25">
        <v>440370.81</v>
      </c>
      <c r="E22" s="25" t="e">
        <f>#REF!+#REF!</f>
        <v>#REF!</v>
      </c>
      <c r="F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7" customFormat="1" x14ac:dyDescent="0.35">
      <c r="A23" s="4"/>
      <c r="B23" s="23" t="s">
        <v>40</v>
      </c>
      <c r="C23" s="24" t="s">
        <v>41</v>
      </c>
      <c r="D23" s="23">
        <f>D24</f>
        <v>20000</v>
      </c>
      <c r="E23" s="23" t="e">
        <f>#REF!+#REF!</f>
        <v>#REF!</v>
      </c>
      <c r="F23" s="2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7" customFormat="1" ht="14.6" x14ac:dyDescent="0.4">
      <c r="A24" s="4"/>
      <c r="B24" s="27" t="s">
        <v>42</v>
      </c>
      <c r="C24" s="26" t="s">
        <v>43</v>
      </c>
      <c r="D24" s="25">
        <v>20000</v>
      </c>
      <c r="E24" s="25" t="e">
        <f>#REF!+#REF!</f>
        <v>#REF!</v>
      </c>
      <c r="F24" s="2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7" customFormat="1" x14ac:dyDescent="0.35">
      <c r="A25" s="4"/>
      <c r="B25" s="5"/>
      <c r="C25" s="5"/>
      <c r="E25" s="17"/>
      <c r="F25" s="1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9" spans="1:26" s="17" customFormat="1" x14ac:dyDescent="0.35">
      <c r="A29" s="4"/>
      <c r="B29" s="5"/>
      <c r="C29" s="5"/>
      <c r="D29" s="7"/>
      <c r="G29" s="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</sheetData>
  <mergeCells count="5">
    <mergeCell ref="C1:F1"/>
    <mergeCell ref="B2:E2"/>
    <mergeCell ref="B3:E3"/>
    <mergeCell ref="B4:E4"/>
    <mergeCell ref="C5:F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3110-FE06-4D1F-97BB-EBFC259472BD}">
  <sheetPr>
    <pageSetUpPr fitToPage="1"/>
  </sheetPr>
  <dimension ref="A1:I75"/>
  <sheetViews>
    <sheetView showGridLines="0" tabSelected="1" view="pageBreakPreview" topLeftCell="B47" zoomScale="70" zoomScaleNormal="100" zoomScaleSheetLayoutView="70" workbookViewId="0">
      <selection activeCell="A9" sqref="A9"/>
    </sheetView>
  </sheetViews>
  <sheetFormatPr baseColWidth="10" defaultRowHeight="14.6" x14ac:dyDescent="0.4"/>
  <cols>
    <col min="1" max="1" width="33" hidden="1" customWidth="1"/>
    <col min="2" max="2" width="2" customWidth="1"/>
    <col min="3" max="3" width="9.23046875" style="33" bestFit="1" customWidth="1"/>
    <col min="4" max="4" width="110.84375" bestFit="1" customWidth="1"/>
    <col min="5" max="5" width="18.765625" style="61" customWidth="1"/>
    <col min="6" max="6" width="2.23046875" customWidth="1"/>
    <col min="7" max="7" width="16.765625" style="29" bestFit="1" customWidth="1"/>
    <col min="8" max="8" width="14.23046875" bestFit="1" customWidth="1"/>
    <col min="9" max="9" width="12.765625" bestFit="1" customWidth="1"/>
  </cols>
  <sheetData>
    <row r="1" spans="1:9" ht="16.5" customHeight="1" x14ac:dyDescent="0.4">
      <c r="C1" s="30"/>
      <c r="D1" s="30"/>
      <c r="E1" s="30"/>
    </row>
    <row r="2" spans="1:9" ht="15.45" x14ac:dyDescent="0.4">
      <c r="B2" s="31"/>
      <c r="C2" s="32" t="s">
        <v>0</v>
      </c>
      <c r="D2" s="32"/>
      <c r="E2" s="32"/>
    </row>
    <row r="3" spans="1:9" ht="15.45" x14ac:dyDescent="0.4">
      <c r="B3" s="31"/>
      <c r="C3" s="32" t="s">
        <v>44</v>
      </c>
      <c r="D3" s="32"/>
      <c r="E3" s="32"/>
    </row>
    <row r="4" spans="1:9" ht="15.45" x14ac:dyDescent="0.4">
      <c r="B4" s="31"/>
      <c r="C4" s="32" t="str">
        <f>E6&amp;","&amp;2025</f>
        <v>Febrero,2025</v>
      </c>
      <c r="D4" s="32"/>
      <c r="E4" s="32"/>
    </row>
    <row r="5" spans="1:9" x14ac:dyDescent="0.4">
      <c r="E5" s="35"/>
    </row>
    <row r="6" spans="1:9" ht="76.5" customHeight="1" x14ac:dyDescent="0.4">
      <c r="A6" s="36" t="s">
        <v>4</v>
      </c>
      <c r="B6" s="37"/>
      <c r="C6" s="36" t="s">
        <v>4</v>
      </c>
      <c r="D6" s="36" t="s">
        <v>5</v>
      </c>
      <c r="E6" s="38" t="s">
        <v>6</v>
      </c>
    </row>
    <row r="7" spans="1:9" ht="15.45" x14ac:dyDescent="0.4">
      <c r="A7" s="39"/>
      <c r="B7" s="37"/>
      <c r="C7" s="36"/>
      <c r="D7" s="36"/>
      <c r="E7" s="40">
        <v>4</v>
      </c>
    </row>
    <row r="8" spans="1:9" ht="15.45" x14ac:dyDescent="0.4">
      <c r="A8" s="41" t="s">
        <v>45</v>
      </c>
      <c r="B8" s="42"/>
      <c r="C8" s="43">
        <v>0</v>
      </c>
      <c r="D8" s="44" t="s">
        <v>46</v>
      </c>
      <c r="E8" s="45">
        <v>287582281</v>
      </c>
    </row>
    <row r="9" spans="1:9" ht="15.45" x14ac:dyDescent="0.4">
      <c r="A9" s="46" t="s">
        <v>47</v>
      </c>
      <c r="B9" s="42"/>
      <c r="C9" s="47">
        <v>0.01</v>
      </c>
      <c r="D9" s="47" t="s">
        <v>48</v>
      </c>
      <c r="E9" s="48">
        <v>122254230.05000001</v>
      </c>
    </row>
    <row r="10" spans="1:9" x14ac:dyDescent="0.4">
      <c r="A10" s="50" t="s">
        <v>49</v>
      </c>
      <c r="B10" s="51"/>
      <c r="C10" s="52" t="s">
        <v>50</v>
      </c>
      <c r="D10" s="53" t="s">
        <v>51</v>
      </c>
      <c r="E10" s="54">
        <v>122254230.05000001</v>
      </c>
    </row>
    <row r="11" spans="1:9" ht="15.45" x14ac:dyDescent="0.4">
      <c r="A11" s="41" t="s">
        <v>52</v>
      </c>
      <c r="B11" s="42"/>
      <c r="C11" s="55">
        <v>0.02</v>
      </c>
      <c r="D11" s="22" t="s">
        <v>53</v>
      </c>
      <c r="E11" s="48">
        <v>4651524.41</v>
      </c>
    </row>
    <row r="12" spans="1:9" x14ac:dyDescent="0.4">
      <c r="A12" s="56" t="s">
        <v>54</v>
      </c>
      <c r="B12" s="51"/>
      <c r="C12" s="52" t="s">
        <v>55</v>
      </c>
      <c r="D12" s="53" t="s">
        <v>56</v>
      </c>
      <c r="E12" s="54">
        <v>3327437.0000000005</v>
      </c>
    </row>
    <row r="13" spans="1:9" x14ac:dyDescent="0.4">
      <c r="A13" s="56" t="s">
        <v>57</v>
      </c>
      <c r="B13" s="51"/>
      <c r="C13" s="52" t="s">
        <v>58</v>
      </c>
      <c r="D13" s="53" t="s">
        <v>59</v>
      </c>
      <c r="E13" s="54">
        <v>1324087.4100000001</v>
      </c>
      <c r="H13" s="28"/>
      <c r="I13" s="57"/>
    </row>
    <row r="14" spans="1:9" ht="15.45" x14ac:dyDescent="0.4">
      <c r="A14" s="58" t="s">
        <v>60</v>
      </c>
      <c r="B14" s="42"/>
      <c r="C14" s="55">
        <v>0.03</v>
      </c>
      <c r="D14" s="22" t="s">
        <v>61</v>
      </c>
      <c r="E14" s="48">
        <v>57320545.619999997</v>
      </c>
    </row>
    <row r="15" spans="1:9" x14ac:dyDescent="0.4">
      <c r="A15" s="56" t="s">
        <v>62</v>
      </c>
      <c r="B15" s="51"/>
      <c r="C15" s="52" t="s">
        <v>63</v>
      </c>
      <c r="D15" s="53" t="s">
        <v>64</v>
      </c>
      <c r="E15" s="54">
        <v>45350349.5</v>
      </c>
    </row>
    <row r="16" spans="1:9" x14ac:dyDescent="0.4">
      <c r="A16" s="56" t="s">
        <v>65</v>
      </c>
      <c r="B16" s="51"/>
      <c r="C16" s="52" t="s">
        <v>66</v>
      </c>
      <c r="D16" s="53" t="s">
        <v>67</v>
      </c>
      <c r="E16" s="54">
        <v>9948803.6900000013</v>
      </c>
    </row>
    <row r="17" spans="1:5" x14ac:dyDescent="0.4">
      <c r="A17" s="56" t="s">
        <v>68</v>
      </c>
      <c r="B17" s="51"/>
      <c r="C17" s="52" t="s">
        <v>69</v>
      </c>
      <c r="D17" s="53" t="s">
        <v>70</v>
      </c>
      <c r="E17" s="54">
        <v>76370.179999999993</v>
      </c>
    </row>
    <row r="18" spans="1:5" x14ac:dyDescent="0.4">
      <c r="A18" s="56" t="s">
        <v>71</v>
      </c>
      <c r="B18" s="51"/>
      <c r="C18" s="52" t="s">
        <v>72</v>
      </c>
      <c r="D18" s="53" t="s">
        <v>73</v>
      </c>
      <c r="E18" s="54">
        <v>40740.720000000001</v>
      </c>
    </row>
    <row r="19" spans="1:5" x14ac:dyDescent="0.4">
      <c r="A19" s="56" t="s">
        <v>74</v>
      </c>
      <c r="B19" s="51"/>
      <c r="C19" s="52" t="s">
        <v>75</v>
      </c>
      <c r="D19" s="53" t="s">
        <v>76</v>
      </c>
      <c r="E19" s="54">
        <v>1904281.53</v>
      </c>
    </row>
    <row r="20" spans="1:5" ht="15.45" x14ac:dyDescent="0.4">
      <c r="A20" s="58" t="s">
        <v>77</v>
      </c>
      <c r="B20" s="42"/>
      <c r="C20" s="55">
        <v>0.04</v>
      </c>
      <c r="D20" s="22" t="s">
        <v>78</v>
      </c>
      <c r="E20" s="48">
        <v>61330695.810000002</v>
      </c>
    </row>
    <row r="21" spans="1:5" x14ac:dyDescent="0.4">
      <c r="A21" s="56" t="s">
        <v>79</v>
      </c>
      <c r="B21" s="51"/>
      <c r="C21" s="52" t="s">
        <v>80</v>
      </c>
      <c r="D21" s="53" t="s">
        <v>81</v>
      </c>
      <c r="E21" s="54">
        <v>33884892.810000002</v>
      </c>
    </row>
    <row r="22" spans="1:5" x14ac:dyDescent="0.4">
      <c r="A22" s="56" t="s">
        <v>82</v>
      </c>
      <c r="B22" s="51"/>
      <c r="C22" s="52" t="s">
        <v>83</v>
      </c>
      <c r="D22" s="53" t="s">
        <v>84</v>
      </c>
      <c r="E22" s="54">
        <v>1829720.0000000002</v>
      </c>
    </row>
    <row r="23" spans="1:5" x14ac:dyDescent="0.4">
      <c r="A23" s="56" t="s">
        <v>85</v>
      </c>
      <c r="B23" s="51"/>
      <c r="C23" s="52" t="s">
        <v>86</v>
      </c>
      <c r="D23" s="53" t="s">
        <v>87</v>
      </c>
      <c r="E23" s="54">
        <v>5489159.9999999991</v>
      </c>
    </row>
    <row r="24" spans="1:5" x14ac:dyDescent="0.4">
      <c r="A24" s="56" t="s">
        <v>88</v>
      </c>
      <c r="B24" s="51"/>
      <c r="C24" s="52" t="s">
        <v>89</v>
      </c>
      <c r="D24" s="53" t="s">
        <v>90</v>
      </c>
      <c r="E24" s="54">
        <v>18297199</v>
      </c>
    </row>
    <row r="25" spans="1:5" x14ac:dyDescent="0.4">
      <c r="A25" s="56" t="s">
        <v>91</v>
      </c>
      <c r="B25" s="51"/>
      <c r="C25" s="52" t="s">
        <v>92</v>
      </c>
      <c r="D25" s="53" t="s">
        <v>93</v>
      </c>
      <c r="E25" s="54">
        <v>1829724.0000000002</v>
      </c>
    </row>
    <row r="26" spans="1:5" ht="15.45" x14ac:dyDescent="0.4">
      <c r="A26" s="58" t="s">
        <v>94</v>
      </c>
      <c r="B26" s="42"/>
      <c r="C26" s="55">
        <v>0.05</v>
      </c>
      <c r="D26" s="22" t="s">
        <v>95</v>
      </c>
      <c r="E26" s="48">
        <v>42025285.109999999</v>
      </c>
    </row>
    <row r="27" spans="1:5" x14ac:dyDescent="0.4">
      <c r="A27" s="56" t="s">
        <v>96</v>
      </c>
      <c r="B27" s="51"/>
      <c r="C27" s="52" t="s">
        <v>97</v>
      </c>
      <c r="D27" s="53" t="s">
        <v>98</v>
      </c>
      <c r="E27" s="54">
        <v>22031460.640000001</v>
      </c>
    </row>
    <row r="28" spans="1:5" x14ac:dyDescent="0.4">
      <c r="A28" s="56" t="s">
        <v>99</v>
      </c>
      <c r="B28" s="51"/>
      <c r="C28" s="52" t="s">
        <v>100</v>
      </c>
      <c r="D28" s="53" t="s">
        <v>101</v>
      </c>
      <c r="E28" s="54">
        <v>10255557.360000001</v>
      </c>
    </row>
    <row r="29" spans="1:5" x14ac:dyDescent="0.4">
      <c r="A29" s="56" t="s">
        <v>102</v>
      </c>
      <c r="B29" s="51"/>
      <c r="C29" s="52" t="s">
        <v>103</v>
      </c>
      <c r="D29" s="53" t="s">
        <v>104</v>
      </c>
      <c r="E29" s="54">
        <v>5489160.9999999991</v>
      </c>
    </row>
    <row r="30" spans="1:5" x14ac:dyDescent="0.4">
      <c r="A30" s="56" t="s">
        <v>105</v>
      </c>
      <c r="B30" s="51"/>
      <c r="C30" s="52" t="s">
        <v>106</v>
      </c>
      <c r="D30" s="53" t="s">
        <v>107</v>
      </c>
      <c r="E30" s="54">
        <v>4249106.1099999994</v>
      </c>
    </row>
    <row r="31" spans="1:5" ht="15.45" x14ac:dyDescent="0.4">
      <c r="A31" s="58" t="s">
        <v>108</v>
      </c>
      <c r="B31" s="42"/>
      <c r="C31" s="43">
        <v>1</v>
      </c>
      <c r="D31" s="44" t="s">
        <v>109</v>
      </c>
      <c r="E31" s="45">
        <v>108158314.35000001</v>
      </c>
    </row>
    <row r="32" spans="1:5" ht="15.45" x14ac:dyDescent="0.4">
      <c r="A32" s="58" t="s">
        <v>110</v>
      </c>
      <c r="B32" s="42"/>
      <c r="C32" s="55">
        <v>1.01</v>
      </c>
      <c r="D32" s="22" t="s">
        <v>111</v>
      </c>
      <c r="E32" s="49">
        <v>70620400.5</v>
      </c>
    </row>
    <row r="33" spans="1:5" x14ac:dyDescent="0.4">
      <c r="A33" s="56" t="s">
        <v>112</v>
      </c>
      <c r="B33" s="51"/>
      <c r="C33" s="52" t="s">
        <v>113</v>
      </c>
      <c r="D33" s="53" t="s">
        <v>114</v>
      </c>
      <c r="E33" s="54">
        <v>97138.95</v>
      </c>
    </row>
    <row r="34" spans="1:5" x14ac:dyDescent="0.4">
      <c r="A34" s="56" t="s">
        <v>115</v>
      </c>
      <c r="B34" s="51"/>
      <c r="C34" s="52" t="s">
        <v>116</v>
      </c>
      <c r="D34" s="53" t="s">
        <v>117</v>
      </c>
      <c r="E34" s="54">
        <v>31493080.300000004</v>
      </c>
    </row>
    <row r="35" spans="1:5" x14ac:dyDescent="0.4">
      <c r="A35" s="56" t="s">
        <v>118</v>
      </c>
      <c r="B35" s="51"/>
      <c r="C35" s="52" t="s">
        <v>119</v>
      </c>
      <c r="D35" s="53" t="s">
        <v>120</v>
      </c>
      <c r="E35" s="54">
        <v>1356853.83</v>
      </c>
    </row>
    <row r="36" spans="1:5" x14ac:dyDescent="0.4">
      <c r="A36" s="56" t="s">
        <v>121</v>
      </c>
      <c r="B36" s="51"/>
      <c r="C36" s="52" t="s">
        <v>122</v>
      </c>
      <c r="D36" s="53" t="s">
        <v>123</v>
      </c>
      <c r="E36" s="54">
        <v>37673327.420000002</v>
      </c>
    </row>
    <row r="37" spans="1:5" ht="15.45" x14ac:dyDescent="0.4">
      <c r="A37" s="58" t="s">
        <v>124</v>
      </c>
      <c r="B37" s="42"/>
      <c r="C37" s="55">
        <v>1.02</v>
      </c>
      <c r="D37" s="22" t="s">
        <v>125</v>
      </c>
      <c r="E37" s="49">
        <v>5576847.3399999999</v>
      </c>
    </row>
    <row r="38" spans="1:5" x14ac:dyDescent="0.4">
      <c r="A38" s="56" t="s">
        <v>126</v>
      </c>
      <c r="B38" s="51"/>
      <c r="C38" s="52" t="s">
        <v>127</v>
      </c>
      <c r="D38" s="53" t="s">
        <v>128</v>
      </c>
      <c r="E38" s="54">
        <v>19238.25</v>
      </c>
    </row>
    <row r="39" spans="1:5" x14ac:dyDescent="0.4">
      <c r="A39" s="56" t="s">
        <v>129</v>
      </c>
      <c r="B39" s="51"/>
      <c r="C39" s="52" t="s">
        <v>130</v>
      </c>
      <c r="D39" s="53" t="s">
        <v>131</v>
      </c>
      <c r="E39" s="54">
        <v>5557609.0899999999</v>
      </c>
    </row>
    <row r="40" spans="1:5" ht="15.45" x14ac:dyDescent="0.4">
      <c r="A40" s="58" t="s">
        <v>132</v>
      </c>
      <c r="B40" s="42"/>
      <c r="C40" s="55">
        <v>1.03</v>
      </c>
      <c r="D40" s="22" t="s">
        <v>133</v>
      </c>
      <c r="E40" s="49">
        <v>2674306.2800000003</v>
      </c>
    </row>
    <row r="41" spans="1:5" x14ac:dyDescent="0.4">
      <c r="A41" s="56" t="s">
        <v>134</v>
      </c>
      <c r="B41" s="51"/>
      <c r="C41" s="52" t="s">
        <v>135</v>
      </c>
      <c r="D41" s="53" t="s">
        <v>136</v>
      </c>
      <c r="E41" s="54">
        <v>690000</v>
      </c>
    </row>
    <row r="42" spans="1:5" x14ac:dyDescent="0.4">
      <c r="A42" s="56" t="s">
        <v>137</v>
      </c>
      <c r="B42" s="51"/>
      <c r="C42" s="52" t="s">
        <v>138</v>
      </c>
      <c r="D42" s="53" t="s">
        <v>139</v>
      </c>
      <c r="E42" s="54">
        <v>173315.97</v>
      </c>
    </row>
    <row r="43" spans="1:5" x14ac:dyDescent="0.4">
      <c r="A43" s="56" t="s">
        <v>140</v>
      </c>
      <c r="B43" s="51"/>
      <c r="C43" s="52" t="s">
        <v>141</v>
      </c>
      <c r="D43" s="53" t="s">
        <v>142</v>
      </c>
      <c r="E43" s="54">
        <v>1810990.31</v>
      </c>
    </row>
    <row r="44" spans="1:5" ht="15.45" x14ac:dyDescent="0.4">
      <c r="A44" s="58" t="s">
        <v>143</v>
      </c>
      <c r="B44" s="42"/>
      <c r="C44" s="55">
        <v>1.04</v>
      </c>
      <c r="D44" s="22" t="s">
        <v>144</v>
      </c>
      <c r="E44" s="49">
        <v>10296491.280000001</v>
      </c>
    </row>
    <row r="45" spans="1:5" x14ac:dyDescent="0.4">
      <c r="A45" s="56" t="s">
        <v>145</v>
      </c>
      <c r="B45" s="51"/>
      <c r="C45" s="52" t="s">
        <v>146</v>
      </c>
      <c r="D45" s="53" t="s">
        <v>147</v>
      </c>
      <c r="E45" s="54">
        <v>591013.28</v>
      </c>
    </row>
    <row r="46" spans="1:5" x14ac:dyDescent="0.4">
      <c r="A46" s="56" t="s">
        <v>148</v>
      </c>
      <c r="B46" s="51"/>
      <c r="C46" s="52" t="s">
        <v>149</v>
      </c>
      <c r="D46" s="53" t="s">
        <v>150</v>
      </c>
      <c r="E46" s="54">
        <v>4338597.9800000004</v>
      </c>
    </row>
    <row r="47" spans="1:5" x14ac:dyDescent="0.4">
      <c r="A47" s="56" t="s">
        <v>151</v>
      </c>
      <c r="B47" s="51"/>
      <c r="C47" s="52" t="s">
        <v>152</v>
      </c>
      <c r="D47" s="53" t="s">
        <v>153</v>
      </c>
      <c r="E47" s="54">
        <v>5366880.0199999996</v>
      </c>
    </row>
    <row r="48" spans="1:5" ht="15.45" x14ac:dyDescent="0.4">
      <c r="A48" s="58" t="s">
        <v>154</v>
      </c>
      <c r="B48" s="42"/>
      <c r="C48" s="55">
        <v>1.05</v>
      </c>
      <c r="D48" s="22" t="s">
        <v>155</v>
      </c>
      <c r="E48" s="49">
        <v>331240</v>
      </c>
    </row>
    <row r="49" spans="1:5" x14ac:dyDescent="0.4">
      <c r="A49" s="56" t="s">
        <v>156</v>
      </c>
      <c r="B49" s="51"/>
      <c r="C49" s="52" t="s">
        <v>157</v>
      </c>
      <c r="D49" s="53" t="s">
        <v>158</v>
      </c>
      <c r="E49" s="54">
        <v>6100</v>
      </c>
    </row>
    <row r="50" spans="1:5" x14ac:dyDescent="0.4">
      <c r="A50" s="56" t="s">
        <v>159</v>
      </c>
      <c r="B50" s="51"/>
      <c r="C50" s="52" t="s">
        <v>160</v>
      </c>
      <c r="D50" s="53" t="s">
        <v>161</v>
      </c>
      <c r="E50" s="54">
        <v>325140</v>
      </c>
    </row>
    <row r="51" spans="1:5" ht="15.45" x14ac:dyDescent="0.4">
      <c r="A51" s="58" t="s">
        <v>162</v>
      </c>
      <c r="B51" s="42"/>
      <c r="C51" s="55">
        <v>1.06</v>
      </c>
      <c r="D51" s="22" t="s">
        <v>163</v>
      </c>
      <c r="E51" s="48">
        <v>18006336</v>
      </c>
    </row>
    <row r="52" spans="1:5" x14ac:dyDescent="0.4">
      <c r="A52" s="56" t="s">
        <v>164</v>
      </c>
      <c r="B52" s="51"/>
      <c r="C52" s="52" t="s">
        <v>165</v>
      </c>
      <c r="D52" s="53" t="s">
        <v>166</v>
      </c>
      <c r="E52" s="54">
        <v>18006336</v>
      </c>
    </row>
    <row r="53" spans="1:5" ht="15.45" x14ac:dyDescent="0.4">
      <c r="A53" s="58" t="s">
        <v>167</v>
      </c>
      <c r="B53" s="42"/>
      <c r="C53" s="55">
        <v>1.07</v>
      </c>
      <c r="D53" s="22" t="s">
        <v>168</v>
      </c>
      <c r="E53" s="48">
        <v>306000</v>
      </c>
    </row>
    <row r="54" spans="1:5" x14ac:dyDescent="0.4">
      <c r="A54" s="56" t="s">
        <v>169</v>
      </c>
      <c r="B54" s="51"/>
      <c r="C54" s="52" t="s">
        <v>170</v>
      </c>
      <c r="D54" s="53" t="s">
        <v>171</v>
      </c>
      <c r="E54" s="54">
        <v>306000</v>
      </c>
    </row>
    <row r="55" spans="1:5" ht="15.45" x14ac:dyDescent="0.4">
      <c r="A55" s="58" t="s">
        <v>172</v>
      </c>
      <c r="B55" s="42"/>
      <c r="C55" s="55">
        <v>1.08</v>
      </c>
      <c r="D55" s="22" t="s">
        <v>173</v>
      </c>
      <c r="E55" s="49">
        <v>346692.95</v>
      </c>
    </row>
    <row r="56" spans="1:5" x14ac:dyDescent="0.4">
      <c r="A56" s="56" t="s">
        <v>174</v>
      </c>
      <c r="B56" s="51"/>
      <c r="C56" s="52" t="s">
        <v>175</v>
      </c>
      <c r="D56" s="53" t="s">
        <v>176</v>
      </c>
      <c r="E56" s="54">
        <v>42520</v>
      </c>
    </row>
    <row r="57" spans="1:5" x14ac:dyDescent="0.4">
      <c r="A57" s="56" t="s">
        <v>177</v>
      </c>
      <c r="B57" s="51"/>
      <c r="C57" s="52" t="s">
        <v>178</v>
      </c>
      <c r="D57" s="53" t="s">
        <v>179</v>
      </c>
      <c r="E57" s="54">
        <v>304172.95</v>
      </c>
    </row>
    <row r="58" spans="1:5" ht="15.45" x14ac:dyDescent="0.4">
      <c r="A58" s="58" t="s">
        <v>180</v>
      </c>
      <c r="B58" s="42"/>
      <c r="C58" s="43">
        <v>2</v>
      </c>
      <c r="D58" s="44" t="s">
        <v>181</v>
      </c>
      <c r="E58" s="45">
        <v>161184</v>
      </c>
    </row>
    <row r="59" spans="1:5" ht="15.45" x14ac:dyDescent="0.4">
      <c r="A59" s="58" t="s">
        <v>182</v>
      </c>
      <c r="B59" s="42"/>
      <c r="C59" s="55">
        <v>2.0099999999999998</v>
      </c>
      <c r="D59" s="22" t="s">
        <v>183</v>
      </c>
      <c r="E59" s="48">
        <v>161184</v>
      </c>
    </row>
    <row r="60" spans="1:5" x14ac:dyDescent="0.4">
      <c r="A60" s="56" t="s">
        <v>184</v>
      </c>
      <c r="B60" s="51"/>
      <c r="C60" s="52" t="s">
        <v>185</v>
      </c>
      <c r="D60" s="53" t="s">
        <v>186</v>
      </c>
      <c r="E60" s="54">
        <v>161184</v>
      </c>
    </row>
    <row r="61" spans="1:5" ht="15.45" x14ac:dyDescent="0.4">
      <c r="A61" s="22" t="s">
        <v>187</v>
      </c>
      <c r="B61" s="42"/>
      <c r="C61" s="43">
        <v>5</v>
      </c>
      <c r="D61" s="44" t="s">
        <v>188</v>
      </c>
      <c r="E61" s="45">
        <v>20457339.359999999</v>
      </c>
    </row>
    <row r="62" spans="1:5" ht="15.45" x14ac:dyDescent="0.4">
      <c r="A62" s="53"/>
      <c r="B62" s="51"/>
      <c r="C62" s="55">
        <v>5.0199999999999996</v>
      </c>
      <c r="D62" s="22" t="s">
        <v>189</v>
      </c>
      <c r="E62" s="48">
        <v>20457339.359999999</v>
      </c>
    </row>
    <row r="63" spans="1:5" x14ac:dyDescent="0.4">
      <c r="A63" s="53"/>
      <c r="B63" s="51"/>
      <c r="C63" s="52" t="s">
        <v>190</v>
      </c>
      <c r="D63" s="53" t="s">
        <v>191</v>
      </c>
      <c r="E63" s="54">
        <v>20457339.359999999</v>
      </c>
    </row>
    <row r="64" spans="1:5" ht="15.45" x14ac:dyDescent="0.4">
      <c r="A64" s="22" t="s">
        <v>192</v>
      </c>
      <c r="B64" s="42"/>
      <c r="C64" s="43">
        <v>6</v>
      </c>
      <c r="D64" s="44" t="s">
        <v>193</v>
      </c>
      <c r="E64" s="45">
        <v>5804009.8899999997</v>
      </c>
    </row>
    <row r="65" spans="1:5" ht="15.45" x14ac:dyDescent="0.4">
      <c r="A65" s="22" t="s">
        <v>194</v>
      </c>
      <c r="B65" s="42"/>
      <c r="C65" s="55">
        <v>6.03</v>
      </c>
      <c r="D65" s="22" t="s">
        <v>195</v>
      </c>
      <c r="E65" s="48">
        <v>5804009.8899999997</v>
      </c>
    </row>
    <row r="66" spans="1:5" x14ac:dyDescent="0.4">
      <c r="A66" s="53" t="s">
        <v>196</v>
      </c>
      <c r="B66" s="51"/>
      <c r="C66" s="52" t="s">
        <v>197</v>
      </c>
      <c r="D66" s="53" t="s">
        <v>198</v>
      </c>
      <c r="E66" s="54">
        <v>3032892.82</v>
      </c>
    </row>
    <row r="67" spans="1:5" x14ac:dyDescent="0.4">
      <c r="A67" s="53" t="s">
        <v>199</v>
      </c>
      <c r="B67" s="51"/>
      <c r="C67" s="52" t="s">
        <v>200</v>
      </c>
      <c r="D67" s="53" t="s">
        <v>201</v>
      </c>
      <c r="E67" s="54">
        <v>2771117.07</v>
      </c>
    </row>
    <row r="68" spans="1:5" ht="15.45" x14ac:dyDescent="0.4">
      <c r="A68" s="53"/>
      <c r="B68" s="42"/>
      <c r="C68" s="59"/>
      <c r="D68" s="44" t="s">
        <v>202</v>
      </c>
      <c r="E68" s="60">
        <v>422163128.60000002</v>
      </c>
    </row>
    <row r="72" spans="1:5" x14ac:dyDescent="0.4">
      <c r="E72" s="34"/>
    </row>
    <row r="75" spans="1:5" x14ac:dyDescent="0.4">
      <c r="E75" s="34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dcterms:created xsi:type="dcterms:W3CDTF">2026-03-13T14:44:39Z</dcterms:created>
  <dcterms:modified xsi:type="dcterms:W3CDTF">2026-03-13T14:54:06Z</dcterms:modified>
</cp:coreProperties>
</file>